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P:\MONADA A1\ΕΤΗΣΙΕΣ ΕΚΘΕΣΕΙΣ\2022\Υπολογισμοί\"/>
    </mc:Choice>
  </mc:AlternateContent>
  <bookViews>
    <workbookView xWindow="0" yWindow="0" windowWidth="28800" windowHeight="12300" tabRatio="640" activeTab="3"/>
  </bookViews>
  <sheets>
    <sheet name="pivot πρ-μου δρασεων" sheetId="18" r:id="rId1"/>
    <sheet name="καθετοι τομείς" sheetId="20" r:id="rId2"/>
    <sheet name="εξειδίκευση έτους 2022" sheetId="22" r:id="rId3"/>
    <sheet name="ΕΡΓΑ _με 26η" sheetId="13" r:id="rId4"/>
    <sheet name="κδ" sheetId="6" r:id="rId5"/>
    <sheet name="Φύλλο1" sheetId="10" state="hidden" r:id="rId6"/>
    <sheet name="Φύλλο2" sheetId="11" state="hidden" r:id="rId7"/>
    <sheet name="Φύλλο4" sheetId="12" state="hidden" r:id="rId8"/>
  </sheets>
  <definedNames>
    <definedName name="_xlnm._FilterDatabase" localSheetId="3" hidden="1">'ΕΡΓΑ _με 26η'!$A$1:$AF$472</definedName>
    <definedName name="_xlnm._FilterDatabase" localSheetId="4" hidden="1">κδ!$A$1:$H$1</definedName>
    <definedName name="_xlnm.Print_Area" localSheetId="3">'ΕΡΓΑ _με 26η'!$A$1:$AE$477</definedName>
  </definedNames>
  <calcPr calcId="162913"/>
  <pivotCaches>
    <pivotCache cacheId="0" r:id="rId9"/>
    <pivotCache cacheId="1" r:id="rId10"/>
    <pivotCache cacheId="2"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97" i="13" l="1"/>
  <c r="L98" i="13"/>
  <c r="AE474" i="13" l="1"/>
  <c r="K438" i="13" l="1"/>
  <c r="O474" i="13" l="1"/>
  <c r="O439" i="13"/>
  <c r="M274" i="13" l="1"/>
  <c r="L274" i="13"/>
  <c r="K274" i="13"/>
  <c r="M37" i="13" l="1"/>
  <c r="M434" i="13" l="1"/>
  <c r="K394" i="13"/>
  <c r="L394" i="13" s="1"/>
  <c r="K352" i="13"/>
  <c r="L352" i="13" s="1"/>
  <c r="L372" i="13"/>
  <c r="AC474" i="13" l="1"/>
  <c r="AD474" i="13" l="1"/>
  <c r="L200" i="13" l="1"/>
  <c r="L82" i="13"/>
  <c r="L260" i="13"/>
  <c r="L370" i="13" l="1"/>
  <c r="M77" i="13"/>
  <c r="M32" i="13"/>
  <c r="M425" i="13"/>
  <c r="M443" i="13"/>
  <c r="M204" i="13"/>
  <c r="M182" i="13"/>
  <c r="M45" i="13"/>
  <c r="M403" i="13"/>
  <c r="M440" i="13"/>
  <c r="M176" i="13"/>
  <c r="M381" i="13"/>
  <c r="M298" i="13"/>
  <c r="M450" i="13"/>
  <c r="M239" i="13"/>
  <c r="M445" i="13"/>
  <c r="M216" i="13"/>
  <c r="L375" i="13"/>
  <c r="L80" i="13"/>
  <c r="L67" i="13"/>
  <c r="L120" i="13"/>
  <c r="L145" i="13"/>
  <c r="L273" i="13"/>
  <c r="L271" i="13"/>
  <c r="F13" i="6"/>
  <c r="K375" i="13" l="1"/>
  <c r="K120" i="13"/>
  <c r="K145" i="13"/>
  <c r="K16" i="13" l="1"/>
  <c r="M16" i="13" s="1"/>
  <c r="K364" i="13"/>
  <c r="M364" i="13" s="1"/>
  <c r="K8" i="13"/>
  <c r="M8" i="13" s="1"/>
  <c r="K236" i="13"/>
  <c r="M236" i="13" s="1"/>
  <c r="K466" i="13"/>
  <c r="M466" i="13" s="1"/>
  <c r="K67" i="13"/>
  <c r="K308" i="13" l="1"/>
  <c r="K303" i="13"/>
  <c r="K359" i="13"/>
  <c r="K297" i="13"/>
  <c r="K302" i="13"/>
  <c r="K301" i="13"/>
  <c r="K300" i="13"/>
  <c r="K358" i="13"/>
  <c r="K357" i="13"/>
  <c r="K356" i="13"/>
  <c r="K296" i="13"/>
  <c r="K295" i="13"/>
  <c r="L420" i="13"/>
  <c r="K420" i="13" s="1"/>
  <c r="K95" i="13"/>
  <c r="K94" i="13"/>
  <c r="K153" i="13"/>
  <c r="K282" i="13"/>
  <c r="K413" i="13"/>
  <c r="L199" i="13"/>
  <c r="K199" i="13" s="1"/>
  <c r="K378" i="13"/>
  <c r="K377" i="13"/>
  <c r="K246" i="13"/>
  <c r="K245" i="13"/>
  <c r="K371" i="13"/>
  <c r="K369" i="13"/>
  <c r="K331" i="13"/>
  <c r="K330" i="13" s="1"/>
  <c r="L330" i="13" s="1"/>
  <c r="K4" i="13"/>
  <c r="L56" i="13"/>
  <c r="L169" i="13"/>
  <c r="K169" i="13"/>
  <c r="K168" i="13"/>
  <c r="L170" i="13"/>
  <c r="L171" i="13"/>
  <c r="K171" i="13" s="1"/>
  <c r="K401" i="13"/>
  <c r="K249" i="13"/>
  <c r="K247" i="13"/>
  <c r="K248" i="13"/>
  <c r="K472" i="13"/>
  <c r="K309" i="13"/>
  <c r="K410" i="13"/>
  <c r="K194" i="13"/>
  <c r="K414" i="13"/>
  <c r="K36" i="13"/>
  <c r="K35" i="13" s="1"/>
  <c r="M35" i="13" s="1"/>
  <c r="K366" i="13"/>
  <c r="K365" i="13"/>
  <c r="K10" i="13"/>
  <c r="K205" i="13"/>
  <c r="K324" i="13"/>
  <c r="K138" i="13"/>
  <c r="K449" i="13"/>
  <c r="K448" i="13"/>
  <c r="K60" i="13"/>
  <c r="K134" i="13"/>
  <c r="K133" i="13"/>
  <c r="K72" i="13"/>
  <c r="K326" i="13"/>
  <c r="M325" i="13"/>
  <c r="K325" i="13" s="1"/>
  <c r="K328" i="13"/>
  <c r="K327" i="13"/>
  <c r="K393" i="13"/>
  <c r="K392" i="13"/>
  <c r="K219" i="13"/>
  <c r="K218" i="13" s="1"/>
  <c r="M218" i="13" s="1"/>
  <c r="K15" i="13"/>
  <c r="K14" i="13"/>
  <c r="K9" i="13"/>
  <c r="K7" i="13"/>
  <c r="K416" i="13"/>
  <c r="K74" i="13"/>
  <c r="K315" i="13"/>
  <c r="K89" i="13"/>
  <c r="K88" i="13"/>
  <c r="K215" i="13"/>
  <c r="K140" i="13"/>
  <c r="K139" i="13"/>
  <c r="K233" i="13"/>
  <c r="K265" i="13"/>
  <c r="K24" i="13"/>
  <c r="K23" i="13"/>
  <c r="K25" i="13"/>
  <c r="K368" i="13"/>
  <c r="K58" i="13"/>
  <c r="K404" i="13"/>
  <c r="K108" i="13"/>
  <c r="K329" i="13"/>
  <c r="K382" i="13"/>
  <c r="K299" i="13"/>
  <c r="K175" i="13"/>
  <c r="K451" i="13"/>
  <c r="K62" i="13"/>
  <c r="K61" i="13"/>
  <c r="K469" i="13"/>
  <c r="K186" i="13"/>
  <c r="K185" i="13"/>
  <c r="K267" i="13"/>
  <c r="K266" i="13"/>
  <c r="K355" i="13"/>
  <c r="K458" i="13"/>
  <c r="K255" i="13"/>
  <c r="K137" i="13"/>
  <c r="K193" i="13"/>
  <c r="K192" i="13"/>
  <c r="K241" i="13"/>
  <c r="K242" i="13"/>
  <c r="K411" i="13"/>
  <c r="K279" i="13"/>
  <c r="K278" i="13"/>
  <c r="K386" i="13"/>
  <c r="K385" i="13"/>
  <c r="K118" i="13"/>
  <c r="K221" i="13"/>
  <c r="K46" i="13"/>
  <c r="K407" i="13"/>
  <c r="K406" i="13"/>
  <c r="K65" i="13"/>
  <c r="K208" i="13"/>
  <c r="K207" i="13" s="1"/>
  <c r="M207" i="13" s="1"/>
  <c r="K398" i="13"/>
  <c r="K417" i="13"/>
  <c r="K348" i="13"/>
  <c r="K64" i="13"/>
  <c r="K63" i="13"/>
  <c r="K397" i="13"/>
  <c r="K396" i="13"/>
  <c r="K110" i="13"/>
  <c r="K235" i="13"/>
  <c r="K234" i="13"/>
  <c r="K332" i="13"/>
  <c r="K391" i="13"/>
  <c r="K390" i="13"/>
  <c r="K470" i="13"/>
  <c r="K457" i="13"/>
  <c r="K465" i="13"/>
  <c r="K464" i="13"/>
  <c r="K463" i="13"/>
  <c r="K462" i="13"/>
  <c r="K461" i="13"/>
  <c r="K460" i="13"/>
  <c r="K2" i="13"/>
  <c r="K226" i="13"/>
  <c r="K453" i="13"/>
  <c r="K452" i="13" s="1"/>
  <c r="M452" i="13" s="1"/>
  <c r="K264" i="13"/>
  <c r="K180" i="13"/>
  <c r="K203" i="13"/>
  <c r="K206" i="13"/>
  <c r="K141" i="13"/>
  <c r="K59" i="13"/>
  <c r="K20" i="13"/>
  <c r="K19" i="13"/>
  <c r="K18" i="13"/>
  <c r="K17" i="13"/>
  <c r="K28" i="13"/>
  <c r="K431" i="13"/>
  <c r="K257" i="13"/>
  <c r="K217" i="13"/>
  <c r="K149" i="13"/>
  <c r="K70" i="13"/>
  <c r="K69" i="13"/>
  <c r="K224" i="13"/>
  <c r="K322" i="13"/>
  <c r="K311" i="13"/>
  <c r="K128" i="13"/>
  <c r="K421" i="13"/>
  <c r="K81" i="13"/>
  <c r="K80" i="13" s="1"/>
  <c r="K362" i="13"/>
  <c r="K22" i="13"/>
  <c r="K21" i="13"/>
  <c r="L354" i="13"/>
  <c r="L155" i="13"/>
  <c r="K155" i="13" s="1"/>
  <c r="K427" i="13"/>
  <c r="K321" i="13"/>
  <c r="K105" i="13"/>
  <c r="K107" i="13"/>
  <c r="K101" i="13"/>
  <c r="K361" i="13"/>
  <c r="K360" i="13"/>
  <c r="K159" i="13"/>
  <c r="K158" i="13"/>
  <c r="K6" i="13"/>
  <c r="K5" i="13"/>
  <c r="K254" i="13"/>
  <c r="K196" i="13"/>
  <c r="K244" i="13"/>
  <c r="K243" i="13"/>
  <c r="K222" i="13"/>
  <c r="K387" i="13"/>
  <c r="K92" i="13"/>
  <c r="K91" i="13"/>
  <c r="K109" i="13"/>
  <c r="K48" i="13"/>
  <c r="K51" i="13"/>
  <c r="K50" i="13"/>
  <c r="K148" i="13"/>
  <c r="K147" i="13"/>
  <c r="K201" i="13"/>
  <c r="K263" i="13"/>
  <c r="K262" i="13"/>
  <c r="K320" i="13"/>
  <c r="K319" i="13"/>
  <c r="L252" i="13"/>
  <c r="K252" i="13" s="1"/>
  <c r="L418" i="13"/>
  <c r="K418" i="13" s="1"/>
  <c r="K272" i="13"/>
  <c r="K270" i="13"/>
  <c r="K277" i="13"/>
  <c r="K131" i="13"/>
  <c r="K79" i="13"/>
  <c r="K78" i="13"/>
  <c r="K52" i="13"/>
  <c r="K11" i="13"/>
  <c r="K318" i="13"/>
  <c r="K317" i="13"/>
  <c r="K143" i="13"/>
  <c r="K337" i="13"/>
  <c r="K335" i="13"/>
  <c r="K334" i="13"/>
  <c r="K49" i="13"/>
  <c r="K312" i="13"/>
  <c r="K412" i="13"/>
  <c r="K53" i="13"/>
  <c r="K86" i="13"/>
  <c r="K85" i="13"/>
  <c r="K84" i="13"/>
  <c r="K281" i="13"/>
  <c r="K280" i="13"/>
  <c r="K343" i="13"/>
  <c r="K342" i="13"/>
  <c r="L93" i="13"/>
  <c r="K104" i="13"/>
  <c r="K103" i="13"/>
  <c r="K157" i="13"/>
  <c r="K156" i="13"/>
  <c r="K97" i="13"/>
  <c r="K96" i="13"/>
  <c r="K183" i="13"/>
  <c r="L188" i="13"/>
  <c r="K316" i="13"/>
  <c r="K288" i="13"/>
  <c r="K287" i="13"/>
  <c r="K291" i="13"/>
  <c r="K290" i="13"/>
  <c r="K289" i="13"/>
  <c r="K228" i="13"/>
  <c r="K383" i="13"/>
  <c r="K229" i="13"/>
  <c r="K230" i="13"/>
  <c r="K294" i="13"/>
  <c r="K293" i="13"/>
  <c r="K130" i="13"/>
  <c r="K129" i="13"/>
  <c r="K351" i="13"/>
  <c r="K350" i="13"/>
  <c r="K286" i="13"/>
  <c r="K112" i="13"/>
  <c r="K76" i="13"/>
  <c r="K75" i="13"/>
  <c r="K339" i="13"/>
  <c r="K231" i="13"/>
  <c r="L13" i="13"/>
  <c r="K347" i="13"/>
  <c r="K346" i="13"/>
  <c r="K344" i="13"/>
  <c r="K341" i="13"/>
  <c r="K380" i="13"/>
  <c r="K212" i="13"/>
  <c r="K271" i="13" l="1"/>
  <c r="K273" i="13"/>
  <c r="K419" i="13"/>
  <c r="L419" i="13" s="1"/>
  <c r="K198" i="13"/>
  <c r="L198" i="13" s="1"/>
  <c r="K310" i="13"/>
  <c r="L310" i="13" s="1"/>
  <c r="K132" i="13"/>
  <c r="M132" i="13" s="1"/>
  <c r="K71" i="13"/>
  <c r="M71" i="13" s="1"/>
  <c r="K314" i="13"/>
  <c r="M314" i="13" s="1"/>
  <c r="K214" i="13"/>
  <c r="M214" i="13" s="1"/>
  <c r="K232" i="13"/>
  <c r="M232" i="13" s="1"/>
  <c r="K26" i="13"/>
  <c r="M26" i="13" s="1"/>
  <c r="K220" i="13"/>
  <c r="M220" i="13" s="1"/>
  <c r="K66" i="13"/>
  <c r="M66" i="13" s="1"/>
  <c r="K333" i="13"/>
  <c r="M333" i="13" s="1"/>
  <c r="K456" i="13"/>
  <c r="M456" i="13" s="1"/>
  <c r="K367" i="13"/>
  <c r="M367" i="13" s="1"/>
  <c r="K405" i="13"/>
  <c r="M405" i="13" s="1"/>
  <c r="K57" i="13"/>
  <c r="M57" i="13" s="1"/>
  <c r="K136" i="13"/>
  <c r="M136" i="13" s="1"/>
  <c r="K117" i="13"/>
  <c r="M117" i="13" s="1"/>
  <c r="K202" i="13"/>
  <c r="M202" i="13" s="1"/>
  <c r="K179" i="13"/>
  <c r="M179" i="13" s="1"/>
  <c r="K256" i="13"/>
  <c r="M256" i="13" s="1"/>
  <c r="K216" i="13"/>
  <c r="K27" i="13"/>
  <c r="M27" i="13" s="1"/>
  <c r="L474" i="13" l="1"/>
  <c r="K474" i="13"/>
  <c r="M474" i="13"/>
</calcChain>
</file>

<file path=xl/sharedStrings.xml><?xml version="1.0" encoding="utf-8"?>
<sst xmlns="http://schemas.openxmlformats.org/spreadsheetml/2006/main" count="7149" uniqueCount="1080">
  <si>
    <t>Κωδικός Δράσης</t>
  </si>
  <si>
    <t>Τίτλος Δράσης</t>
  </si>
  <si>
    <t>MIS</t>
  </si>
  <si>
    <t>Μελέτες και ανάπτυξη εργαλείων παρακολούθησης της πολιτικής της Ισότητας των φύλων</t>
  </si>
  <si>
    <t>Οριζόντιες παρεμβάσεις εθνικής εμβέλειας, με στόχο την πρόληψη και καταπολέμηση της βίας κατά των γυναικών.</t>
  </si>
  <si>
    <t>Προώθηση της πολυεπίπεδης διακυβέρνησης και ενίσχυση των επιτελικών λειτουργιών  του ΥΠΕΣΔΑ</t>
  </si>
  <si>
    <t>Οργάνωση των επιτελικών λειτουργιών και λειτουργικός εκσυγχρονισμός του ΥΠΕΣΔΑ  &amp; Δράσεις ηλεκτρονικών υπηρεσιών εξυπηρέτησης επιχειρήσεων και πολιτών (Υποέργο 1&amp;5 του έργου 25)</t>
  </si>
  <si>
    <t>ΑΝΑΠΤΥΞΗ ΟΛΟΚΛΗΡΩΜΕΝΟΥ ΠΛΗΡΟΦΟΡΙΑΚΟΥ ΣΥΣΤΗΜΑΤΟΣ ΠΑΡΑΚΟΛΟΥΘΗΣΗΣ ΑΠΟΒΛΗΤΩΝ</t>
  </si>
  <si>
    <t>Αυτοτελής Υπηρεσία Εποπτείας ΟΤΑ</t>
  </si>
  <si>
    <t>ΚΟΙΝΩΝΙΚΗ ΥΠΗΡΕΣΙΑ ΤΩΝ ΔΗΜΩΝ</t>
  </si>
  <si>
    <t>Δημιουργία Παρατηρητηρίου για την Περιφερειακή Διοίκηση και την Τοπική Αυτοδιοίκηση</t>
  </si>
  <si>
    <t>Δημιουργία Μηχανισμών Παρακολούθησης πολιτικών του Υπουργείου Εργασίας στον τομέα κοινωνικής πολιτικής</t>
  </si>
  <si>
    <t>ΥΠΟΥΡΓΕΙΟ ΕΡΓΑΣΙΑΣ, ΚΟΙΝΩΝΙΚΗΣ ΑΣΦΑΛΙΣΗΣ ΚΑΙ ΚΟΙΝΩΝΙΚΗΣ ΑΛΛΗΛΕΓΓΥΗΣ</t>
  </si>
  <si>
    <t>Λειτουργία Μηχανισμού Παρακολούθησης των πολιτικών κοινωνικής ένταξης</t>
  </si>
  <si>
    <t>Κωδικοποίηση Νομοθεσίας σε διάφορους τομείς πολιτικής</t>
  </si>
  <si>
    <t>ΕΙΔΙΚΗ ΥΠΗΡΕΣΙΑ ΣΥΝΤΟΝΙΣΜΟΥ ΠΕΡΙΒΑΛΛΟΝΤΙΚΩΝ ΔΡΑΣΕΩΝ / ΥΠΕΚΑ</t>
  </si>
  <si>
    <t>ΚΩΔΙΚΟΠΟΙΗΣΗ ΤΗΣ ΔΑΣΙΚΗΣ ΝΟΜΟΘΕΣΙΑΣ</t>
  </si>
  <si>
    <t>ΚΩΔΙΚΟΠΟΙΗΣΗ ΤΗΣ ΤΟΥΡΙΣΤΙΚΗΣ ΝΟΜΟΘΕΣΙΑΣ</t>
  </si>
  <si>
    <t>Εθνική Πύλη Κωδικοποίησης</t>
  </si>
  <si>
    <t>ΕΘΝΙΚΗ ΠΥΛΗ ΓΙΑ ΤΗΝ  ΚΩΔΙΚΟΠΟΙΗΣΗ KAI ΑΝΑΜΟΡΦΩΣΗ ΤΗΣ ΕΛΛΗΝΙΚΗΣ ΝΟΜΟΘΕΣΙΑΣ</t>
  </si>
  <si>
    <t>ΚΟΙΝΩΝΙΑ ΤΗΣ ΠΛΗΡΟΦΟΡΙΑΣ Α.Ε.</t>
  </si>
  <si>
    <t>ΑΠΛΟΠΟΙΗΣΗ ΤΩΝ ΔΙΑΔΙΚΑΣΙΩΝ ΤΩΝ ΔΙΕΥΘΥΝΣΕΩΝ ΤΗΣ ΓΕΝΙΚΗΣ ΔΙΕΥΘΥΝΣΗΣ ΑΡΧΑΙΟΤΗΤΩΝ ΚΑΙ ΠΟΛΙΤΙΣΤΙΚΗΣ ΚΛΗΡΟΝΟΜΙΑΣ ΚΑΙ ΤΗΣ ΓΕΝΙΚΗΣ ΔΙΕΥΘΥΝΣΗΣ ΑΝΑΣΤΗΛΩΣΗΣ ΚΑΙ ΤΕΧΝΙΚΩΝ ΈΡΓΩΝ</t>
  </si>
  <si>
    <t>ΕΘΝΙΚΟ ΔΙΚΤΥΟ ΕΡΕΥΝΑΣ ΚΑΙ ΤΕΧΝΟΛΟΓΙΑΣ (ΕΔΕΤ Α.Ε.)</t>
  </si>
  <si>
    <t>ΔΡΑΣΕΙΣ ΑΠΛΟΥΣΤΕΥΣΗΣ ΔΙΑΔΙΚΑΣΙΩΝ ΚΑΙ ΕΣΩΤΕΡΙΚΗΣ ΟΡΓΑΝΩΣΗΣ ΤΗΣ ΓΕΝΙΚΗΣ ΓΡΑΜΜΑΤΕΙΑΣ ΘΡΗΣΚΕΥΜΑΤΩΝ</t>
  </si>
  <si>
    <t>Απλούστευση των διοικητικών διαδικασιών του Τεχνικού Επιμελητηρίου Ελλάδας</t>
  </si>
  <si>
    <t>Βελτίωση της λειτουργίας ΙΚΑ (κάθετος τομέας πολιτικής:  κοινωνική ασφάλιση)</t>
  </si>
  <si>
    <t>IKA</t>
  </si>
  <si>
    <t xml:space="preserve">Ανάπτυξη Συστήματος Διοικητικής Πληροφόρησης (MIS) για τον Τομέα Ασφάλισης του ΙΚΑ-ΕΤΑΜ  </t>
  </si>
  <si>
    <t>Βελτίωση της λειτουργίας και απλοποίηση διαδικασιών του (κάθετου) τομέα πολιτικής φορολογικής-δημοσιονομικής διαχείρισης</t>
  </si>
  <si>
    <t>ΥΠΟΥΡΓΕΙΟ ΟΙΚΟΝΟΜΙΚΩΝ</t>
  </si>
  <si>
    <t>Υλοποίηση πλήρους Ηλεκτρονικού Περιουσιολογίου</t>
  </si>
  <si>
    <t xml:space="preserve">Μελέτη κι εφαρμογή ISO διαδικασιών της Γ.Γ.Π.Σ. και της Γ.Γ.Δ.Ε. και παρεχόμενων υπηρεσιών προς το Υπουργείο Οικονομικών και άλλα Υπουργεία </t>
  </si>
  <si>
    <t>Οργάνωση και Ηλεκτρονική Διακυβέρνηση στην Τοπική Αυτοδιοίκηση Πρότυπα και πιλοτική εφαρμογή  (Έργο Α&amp;Β της σημαίας του ΥΠΕΣΔΑ Έργο 69)</t>
  </si>
  <si>
    <t>Οργάνωση και λειτουργικός εκσυγχρονισμός των επτά (7) Αποκεντρωμένων Διοικήσεων</t>
  </si>
  <si>
    <t>Οργάνωση και λειτουργικός εκσυγχρονισμός των επτά (7) Αποκεντρωμένων Διοικήσεων (υποέργο 2 του έργου  25)</t>
  </si>
  <si>
    <t>Απλούστευση και Προτυποποίηση υπηρεσιών προς τον πολίτη στον (κάθετο) τομέα πολιτικής  κοινωνική ασφάλιση</t>
  </si>
  <si>
    <t>Επιχειρησιακός Σχεδιασμός και Πληροφοριακό Σύστημα Κέντρου Πιστοποίησης Αναπηρίας (ΚΕΠΑ)</t>
  </si>
  <si>
    <t>Προτυποποίηση υπηρεσιών προς τον πολίτη στον (κάθετο) τομέα πολιτικής: φορολογικής – δημοσιονομικής διαχείρισης</t>
  </si>
  <si>
    <t>Εφαρμογή απαιτούμενων οργανωτικών αλλαγών σε παρεχομένες ηλεκτρονικές υπηρεσίες και υφιστάμενα Πληροφοριακά Συστήματα της Γενικής Γραμματείας Δημοσίων Εσόδων</t>
  </si>
  <si>
    <t>"Απλοποίηση Διαδικασίας Χορήγησης Αντιγράφων Πρακτικών και Γνωμοδοτήσεων Συμβουλίων τουΥπουργειου Πολιτισμού/Διάθεση Περιεχομένου μέσω Διαδικτύου"</t>
  </si>
  <si>
    <t>Δράσεις Βελτιστοποίησης της Ροής Ποινικής, Πολιτικής και Διοικητικής Διαδικασίας (κάθετος τομέα πολιτικής: δικαιοσύνη)</t>
  </si>
  <si>
    <t>Δράσεις Βελτιστοποίησης της Ροής Ποινικής, Πολιτικής και Διοικητικής Διαδικασίας</t>
  </si>
  <si>
    <t>Βελτίωση και εκσυγχρονισμός διαδικασιών της Γεν. Γραμματείας Πληθυσμού και Κοινωνικής Συνοχής προς πολίτες τρίτων χωρών</t>
  </si>
  <si>
    <t>Πληροφοριακό Σύστημα για τον εκσυγχρονισμό της Διαδικασίας έκδοσης Αδειών Διαμονής και Απόδοσης Ιθαγένειας στην Ελληνική Επικράτεια</t>
  </si>
  <si>
    <t>Γενική Γραμματεία Πληθυσμού  και Κοινωνικής Συνοχής</t>
  </si>
  <si>
    <t>Απλούστευση και διασφάλιση ηλεκτρονικών υπηρεσιών προς πολίτες τρίτων χωρών</t>
  </si>
  <si>
    <t>Διαχείριση και παρακολούθηση της εκλογικής διαδικασίας και έκδοσης εκλογικών αποτελεσμάτων</t>
  </si>
  <si>
    <t>«e-Goal setting»- Ανάπτυξη Ηλεκτρονικού εργαλείου για την εφαρμογή και  παρακολούθηση του συστήματος Διοίκησης μέσω Στόχων</t>
  </si>
  <si>
    <t>E-GOAL setting : Ηλεκτρονική εφαρμογή και παρακολούθηση του συστήματος Διοίκησης μέσω Στόχων</t>
  </si>
  <si>
    <t>Διαχείριση Δημοσιονομικών Ελέγχων</t>
  </si>
  <si>
    <t>Πληροφοριακό Σύστημα Διαχείρισης Δημοσιονομικών Ελέγχων</t>
  </si>
  <si>
    <t>Ανάπτυξη υποδομών συστημάτων και εφαρμογών που αφορούν σε οριζόντιες λειτουργίες των δημοσίων φορέων</t>
  </si>
  <si>
    <t xml:space="preserve">Ενιαίο Σύστημα Διακίνησης Εγγράφων και Πρωτοκόλλου του Υπουργείου Οικονομικών </t>
  </si>
  <si>
    <t>Ψηφιακές υπηρεσίες Ενιαίας Μισθοδοσίας</t>
  </si>
  <si>
    <t>Oλοκληρωμένο Σύστημα Οικονομικής Διαχείρισης και Διαχείρισης Πόρων</t>
  </si>
  <si>
    <t>Εκσυγχρονισμός των υπηρεσιών της ελληνικής αστυνομίας</t>
  </si>
  <si>
    <t>ΑΝΑΠΤΥΞΗ ΚΑΙ ΕΦΑΡΜΟΓΗ ΥΠΗΡΕΣΙΩΝ ΗΛΕΚΤΡΟΝΙΚΗΣ ΔΙΑΚΥΒΕΡΝΗΣΗΣ: ΣΥΣΤΗΜΑ ΦΩΝΗΤΙΚΗΣ ΠΥΛΗΣ ΓΙΑ ΤΗΝ ΠΛΗΡΟΦΟΡΗΣΗ ΚΑΙ ΕΞΥΠΗΡΕΤΗΣΗ ΤΟΥ ΠΟΛΙΤΗ ΚΑΙ ΣΥΣΤΗΜΑ ΤΗΛΕΔΙΑΣΚΕΨΗΣ/ ΤΗΛΕΔΙΕΡΜΗΝΕΙΑΣ</t>
  </si>
  <si>
    <t>Ενιαίο σύστημα εξυπηρέτησης υποθέσεων πολιτών τρίτων χωρών</t>
  </si>
  <si>
    <t>Γεωπληροφοριακή υποδομή Υπουργείου Οικονομικών</t>
  </si>
  <si>
    <t>ΓΓ Δημόσιας Περιουσίας</t>
  </si>
  <si>
    <t>ΓΕΩ-ΠΛΗΡΟΦΟΡΙΑΚΗ ΥΠΟΔΟΜΗ ΥΠΟΥΡΓΕΙΟΥ ΟΙΚΟΝΟΜΙΚΩΝ</t>
  </si>
  <si>
    <t>Ψηφιακό Κέντρο Ενημέρωσης</t>
  </si>
  <si>
    <t>ΓΕΝΙΚΗ ΓΡΑΜΜΑΤΕΙΑ ΜΕΣΩΝ ΕΝΗΜΕΡΩΣΗΣ</t>
  </si>
  <si>
    <t xml:space="preserve">Πρότυπο Ψηφιακό Κέντρο Ενημέρωσης </t>
  </si>
  <si>
    <t>Ανάπτυξη και πιλοτική λειτουργία του ψηφιακού θεματικού αποθετηρίου  της βιβλιοθήκης της ΓΓΙΦ και των προσαρμοσμένων υπηρεσιών προς χρήστες/τριες με αναπηρίες.</t>
  </si>
  <si>
    <t xml:space="preserve"> Αναβάθμιση και διερεύνηση των υπηρεσιών της Βιβλιοθήκης θεμάτων Ισότητας των φύλων της Γ.Γ.Ι.Φ</t>
  </si>
  <si>
    <t>Ψηφιοποίηση Αρχείων Δημόσιας Διοίκησης</t>
  </si>
  <si>
    <t>Ολοκλήρωση μεταρρυθμιστικών δράσεων οργάνωσης και λειτουργίας του δημοσίου τομέα - υποδομές ηλεκτρονικής διακυβέρνησης συμπληρωματικών των δράσεων των Θεματικών Αξόνων 1 και 3</t>
  </si>
  <si>
    <t>ΡΗΤΡΕΣ ΕΤΠΑ</t>
  </si>
  <si>
    <t>Υποδομές Ηλεκτρονικής Διακυβέρνησης για την εφαρμογή των νέων μοντέλων λειτουργίας των  ΟΤΑ Α΄ και Β΄ βαθμού</t>
  </si>
  <si>
    <t>Οργάνωση και Ηλεκτρονική Διακυβέρνηση στην Τοπική Αυτοδιοίκηση (Δράση Γ1&amp;Γ2)</t>
  </si>
  <si>
    <t>Δικτύωση Δημόσιου Τομέα</t>
  </si>
  <si>
    <t>ΣΥΖΕΥΞΙΣ 2</t>
  </si>
  <si>
    <t>ΥΠΟΥΝΤ / ΑΡΧΗΓΕΙΟ ΛΙΜΕΝΙΚΟΥ ΣΩΜΑΤΟΣ – ΕΛΛΗΝΙΚΗΣ ΑΚΤΟΦΥΛΑΚΗΣ</t>
  </si>
  <si>
    <t>Ανάπτυξη και ενίσχυση δικτυακών και υπολογιστικών υποδομών  Υποέργο 1: Αναβάθμιση Δικτυακής Υποδομής Κεντρικής Υπηρεσίας ΛΣ-ΕΛ.ΑΚΤ</t>
  </si>
  <si>
    <t>Οριζόντιες υποστηρικτικές δράσεις για το έργο ΣΥΖΕΥΞΙΣ ΙΙ</t>
  </si>
  <si>
    <t>Εκσυγχρονισμός των χερσαίων συνοριακών σταθμών της χώρας</t>
  </si>
  <si>
    <t>ΕΚΣΥΓΧΡΟΝΙΣΜΟΣ ΤΩΝ ΧΕΡΣΑΙΩΝ ΣΥΝΟΡΙΑΚΩΝ ΣΤΑΘΜΩΝ ΤΗΣ ΧΩΡΑΣ</t>
  </si>
  <si>
    <t>Ελληνική Αστυνομία</t>
  </si>
  <si>
    <t>Σύστημα βεβαίωσης παραβάσεων πταίσματος με άμεση εκτύπωση προστίμου.</t>
  </si>
  <si>
    <t>Ενιαία πολιτική για την προμήθεια, χρήση, λειτουργία, διαχείριση και συντήρηση των βασικών πληροφοριακών υποδομών</t>
  </si>
  <si>
    <t>IT Policy Framework Δημόσιων Φορέων</t>
  </si>
  <si>
    <t>Διαλειτουργικότητα μητρώων και υπηρεσιών Δημόσιου Τομέα</t>
  </si>
  <si>
    <t xml:space="preserve">ΗΛΕΚΤΡΟΝΙΚΗ ΔΙΑΚΥΒΕΡΝΗΣΗ ΤΩΡΑ </t>
  </si>
  <si>
    <t>Ενοποιημένο Μητρώο Τουριστικών Επιχειρήσεων</t>
  </si>
  <si>
    <t>Διασφάλιση της ασφάλειας δεδομένων στον (κάθετο) τομέα πολιτικής της κοινωνικής ασφάλισης</t>
  </si>
  <si>
    <t>Διασφάλιση της ασφάλειας των πληροφοριών, του λογισμικού και των υποδομών του ΙΚΑ / ΕΤΑΜ για την εξασφάλιση των παρεχόμενων υπηρεσιών προς τους πολίτες και τις επιχειρήσεις</t>
  </si>
  <si>
    <t>Ενιαίο πλαίσιο αυθεντικοποίησης</t>
  </si>
  <si>
    <t>Ανάπτυξη Υπηρεσιών Προστιθέμενης Αξίας του Προγράμματος ΔΙΑΥΓΕΙΑ</t>
  </si>
  <si>
    <t>Ανάπτυξη Υπηρεσιών Προστιθέμενης Αξίας του Προγράμμματος ΔΙΑΥΓΕΙΑ</t>
  </si>
  <si>
    <t>Κεντρική Πύλη Ανάρτησης Συνόλων Ανοικτών Δημόσιων Δεδομένων (data.gov.gr).</t>
  </si>
  <si>
    <t>"Κεντρική Πύλη Ανάρτησης Συνόλων Ανοικτών Δημόσιων Δεδομένων" (data.gov.gr).</t>
  </si>
  <si>
    <t>Σύστημα Ενιαίας Εξυπηρέτησης Πολιτών</t>
  </si>
  <si>
    <t>«Ψηφιακό ΚΕΠ»</t>
  </si>
  <si>
    <t>Β.2.1.3</t>
  </si>
  <si>
    <t>Ολοκλήρωση μεταρρυθμιστικών δράσεων - υποδομές ηλεκτρονικής διακυβέρνησης των κάθετων τομεακών πολιτικών -συμπληρωματικών των δράσεων των Θεματικών Αξόνων 1 και 3</t>
  </si>
  <si>
    <t>Ολοκληρωμένο Σύστημα Διαχείρισης Δικαστικών Υποθέσεων για την Πολιτική και Ποινική Διαδικασία Β' Φάση</t>
  </si>
  <si>
    <t>Ανάπτυξη συστήματος διαχείρισης ανθρωπίνου δυναμικού</t>
  </si>
  <si>
    <t>Σύστημα Διαχείρισης Ανθρωπίνου Δυναμικού (HRMS)</t>
  </si>
  <si>
    <t>Δράσεις προεισαγωγικής και συνεχιζόμενης εκπαίδευσης της Εθνικής Σχολής Δικαστικών Λειτουργών</t>
  </si>
  <si>
    <t>ΕΘΝΙΚΗ ΣΧΟΛΗ ΔΙΚΑΣΤΙΚΩΝ ΛΕΙΤΟΥΡΓΩΝ</t>
  </si>
  <si>
    <t>ΕΠΙΧΟΡΗΓΗΣΗ ΤΗΣ Ε.Σ.Δι. ΓΙΑ ΤΗΝ ΠΡΟΕΙΣΑΓΩΓΙΚΗ ΕΚΠΑΙΔΕΥΣΗ ΣΤΕΛΕΧΩΝ ΔΙΚΑΣΤΙΚΟΥ ΣΩΜΑΤΟΣ</t>
  </si>
  <si>
    <t>ΕΠΙΧΟΡΗΓΗΣΗ ΤΗΣ Ε.Σ.Δι. ΓΙΑ ΤΗ ΣΥΝΕΧΙΖΟΜΕΝΗ ΚΑΤΑΡΤΙΣΗ ΣΤΕΛΕΧΩΝ ΔΙΚΑΣΤΙΚΟΥ ΣΩΜΑΤΟΣ</t>
  </si>
  <si>
    <t>Δράσεις ανάπτυξης γνώσεων δεξιοτήτων και ικανοτήτων του ανθρώπινου δυναμικού του Δημόσιου Τομέα</t>
  </si>
  <si>
    <t>ΕΚΔΔΑ</t>
  </si>
  <si>
    <t>δράσεις συνεχιζόμενης κατάρτισης 2016-2020</t>
  </si>
  <si>
    <t>δράσεις στελεχών ταχείας εξέλιξης για τις ανάγκες του δημόσιου τομέα</t>
  </si>
  <si>
    <t xml:space="preserve">ΑΝΑΠΤΥΞΗ ΑΝΘΡΩΠΙΝΟΥ ΔΥΝΑΜΙΚΟΥ ΤΗΣ ΔΗΜΟΣΙΑΣ ΔΙΟΙΚΗΣΗΣ 2011/2015 πρώην 357057 στο ΕΠ  Δ.Μ  </t>
  </si>
  <si>
    <t xml:space="preserve"> ΒΕΛΤΙΣΤΕΣ ΠΡΑΚΤΙΚΕΣ ΔΙΕΘΝΟΥΣ ΕΠΙΠΕΔΟΥ/ΜΕΤΑΦΟΡΑ ΤΕΧΝΟΓΝΩΣΙΑΣ ΓΙΑ ΤΗΝ ΥΠΟΣΤΗΡΙΞΗ ΤΩΝ ΠΡΟΤΕΡΑΙΟΤΗΤΩΝ ΤΗΣ ΔΙΟΙΚΗΤΙΚΗΣ ΜΕΤΑΡΡΥΘΜΙΣΗΣ 2011/2015</t>
  </si>
  <si>
    <t>Επιμόρφωση του προσωπικού των Δήμων και των Περιφερειών στην εφαρμογή των νέων μοντέλων λειτουργίας</t>
  </si>
  <si>
    <t>Οργάνωση και Ηλεκτρονική Διακυβέρνηση στην Τοπική Αυτοδιοίκηση (Δράση Γ)</t>
  </si>
  <si>
    <t>Κατάρτιση προσωπικού της Διεύθυνσης Δίωξης Ηλεκτρονικού Εγκλήματος</t>
  </si>
  <si>
    <t>Πραγματοποίηση Εκπαιδεύσεων  Προσωπικού της Διεύθυνσης Δίωξης Ηλεκτρονικού Εγκλήματος και παροχή του αντίστοιχου Εκπαιδευτικού Υλικού με στόχο την Επιστημονική Τεκμηρίωση των Ερευνών και Αναλύσεων βάσει των τρεχουσών Τεχνολογικών Εξελίξεων.</t>
  </si>
  <si>
    <t>Βελτίωση της ποιότητας σχεδιασμού των προγραμμάτων σπουδών και του εκπαιδευτικού υλικού του ΕΚΔΔΑ</t>
  </si>
  <si>
    <t>Ανασχεδιασμός των προγραμμάτων σπουδών και του εκπαιδευτικού υλικού</t>
  </si>
  <si>
    <t>Βελτίωση της ποιότητας σχεδιασμού των προγραμμάτων σπουδών και του εκπαιδευτικού υλικού της Εθνικής Σχολής Δικαστικών Λειτουργών</t>
  </si>
  <si>
    <t xml:space="preserve">ΔΗΜΟΣ ΑΘΗΝΑΙΩΝ </t>
  </si>
  <si>
    <t>Έξυπνο Κέντρο Επιχειρήσεων Δήμου Αθηναίων</t>
  </si>
  <si>
    <t>Government Cloud Data Migration</t>
  </si>
  <si>
    <t>Α.1.1.1</t>
  </si>
  <si>
    <t>Α.1.1.2</t>
  </si>
  <si>
    <t>Α.1.1.3</t>
  </si>
  <si>
    <t>Α.1.1.4</t>
  </si>
  <si>
    <t>Α.1.2.1</t>
  </si>
  <si>
    <t>Α.1.2.2</t>
  </si>
  <si>
    <t>Α.2.1.1</t>
  </si>
  <si>
    <t>Α.2.1.2</t>
  </si>
  <si>
    <t>Α.2.1.3</t>
  </si>
  <si>
    <t>Α.2.1.4</t>
  </si>
  <si>
    <t>Α.2.1.5</t>
  </si>
  <si>
    <t>Α.2.2.1</t>
  </si>
  <si>
    <t>Α.2.2.2</t>
  </si>
  <si>
    <t>Α.2.2.3</t>
  </si>
  <si>
    <t>Α.2.2.4</t>
  </si>
  <si>
    <t>Α.2.2.5</t>
  </si>
  <si>
    <t>Α.2.1.6</t>
  </si>
  <si>
    <t>Α.3.1.1</t>
  </si>
  <si>
    <t>Α.3.2.1</t>
  </si>
  <si>
    <t>Β.1.1.1</t>
  </si>
  <si>
    <t>Β.1.1.8</t>
  </si>
  <si>
    <t>Β.1.1.9</t>
  </si>
  <si>
    <t>Β.1.1.10</t>
  </si>
  <si>
    <t>Β.1.1.11</t>
  </si>
  <si>
    <t>Β.1.1.2</t>
  </si>
  <si>
    <t>Β.1.1.3</t>
  </si>
  <si>
    <t>Β.1.1.4</t>
  </si>
  <si>
    <t>Β.1.1.5</t>
  </si>
  <si>
    <t>Β.1.1.6</t>
  </si>
  <si>
    <t>Β.1.1.7</t>
  </si>
  <si>
    <t>Β.1.2.1</t>
  </si>
  <si>
    <t>Β.1.2.2</t>
  </si>
  <si>
    <t>Β.1.2.3</t>
  </si>
  <si>
    <t>Β.1.2.4</t>
  </si>
  <si>
    <t>Β.1.2.5</t>
  </si>
  <si>
    <t>Β.2.1.1</t>
  </si>
  <si>
    <t>Β.2.1.2</t>
  </si>
  <si>
    <t>Β.2.1.4</t>
  </si>
  <si>
    <t>Γ.1.1.1</t>
  </si>
  <si>
    <t>Γ.2.1.1</t>
  </si>
  <si>
    <t>Γ.2.1.2</t>
  </si>
  <si>
    <t>Γ.2.1.3</t>
  </si>
  <si>
    <t>Γ.2.1.4</t>
  </si>
  <si>
    <t>Γ.2.2.1</t>
  </si>
  <si>
    <t>Γ.2.2.2</t>
  </si>
  <si>
    <t>Τρόπος Ένταξης στο ΕΠ</t>
  </si>
  <si>
    <t>Ημερoμηνία</t>
  </si>
  <si>
    <t>Α.1.1.5</t>
  </si>
  <si>
    <t>Γραπτή Διαδικασία</t>
  </si>
  <si>
    <t xml:space="preserve">Ενίσχυση του συντονισμού και της επικοινωνίας των μη εξυπηρετούμενων δανείων </t>
  </si>
  <si>
    <t>Έργο</t>
  </si>
  <si>
    <t>Φορέας Άσκησης Πολιτικής</t>
  </si>
  <si>
    <t>Δυνητικός Δικαιούχος</t>
  </si>
  <si>
    <t>ΥΠΟΥΡΓΕΙΟ ΔΙΚΑΙΟΣΥΝΗΣ ΔΙΑΦΑΝΕΙΑΣ ΚΑΙ ΑΝΘΡΩΠΙΝΩΝ ΔΙΚΑΙΩΜΑΤΩΝ</t>
  </si>
  <si>
    <t>Υπουργείο Οικονομίας Υποδομών Ναυτιλίας Τουρισμου/ Τομέας Τουρισμού</t>
  </si>
  <si>
    <t>ΘΕΜΑΤΙΚΟΣ ΑΞΟΝΑΣ</t>
  </si>
  <si>
    <t>ΘΑ Ι</t>
  </si>
  <si>
    <t>ΘΑ ΙΙ</t>
  </si>
  <si>
    <t>ΘΑ ΙΙΙ</t>
  </si>
  <si>
    <t>Υπηρεσία 1ης Υποδοχής/ Ελληνική αστυνομία</t>
  </si>
  <si>
    <t>Απλοποίηση Εσωτερικών Διαδικασιών Φορέων του Δημόσιου Τομέα και βελτίωση της λειτουργίας τους (α΄ φάση εξειδίκευσης)</t>
  </si>
  <si>
    <t>Παρατηρήσεις</t>
  </si>
  <si>
    <t>Γενική Γραμματεία Πρόνοιας</t>
  </si>
  <si>
    <t>Κωδικοποίηση- μεταρρύθμιση του θεσμικού πλαισίου παροχής κοινωνικής προστασίας και κοινωνικής πρόνοιας</t>
  </si>
  <si>
    <t>ΝΟΜΟΘΕΤΙΚΕΣ ΚΑΙ ΔΙΟΙΚΗΤΙΚΕΣ ΚΩΔΙΚΟΠΟΙΗΣΕΙΣ ΣΕ ΚΑΙΡΙΟΥΣ ΤΟΜΕΙΣ ΤΗΣ ΕΛΛΗΝΙΚΗΣ ΝΟΜΟΘΕΣΙΑΣ</t>
  </si>
  <si>
    <t>Β.1.1.12</t>
  </si>
  <si>
    <t xml:space="preserve">Καταγραφή, κτηματογράφηση και ψηφιοποίηση του αρχείου ακινήτων του Υπ. Εργασίας που διαχειρίζεται η  Γ.Γ. Πρόνοιας </t>
  </si>
  <si>
    <t>Γ.2.1.5</t>
  </si>
  <si>
    <t>ΑΝΑΠΤΥΞΗ ΑΝΘΡΩΠΙΝΟΥ ΔΥΝΑΜΙΚΟΥ ΥΠΕΞ</t>
  </si>
  <si>
    <t>ΕΥΣΧΕΠ</t>
  </si>
  <si>
    <t>ΕΠΙΧΟΡΗΓΗΣΗ ΓΙΑ ΤΗΝ ΠΡΟΕΙΣΑΓΩΓΙΚΗ ΚΑΙ ΣΥΝΕΧΙΖΟΜΕΝΗ ΕΚΠΑΙΔΕΥΣΗ ΣΤΕΛΕΧΩΝ ΤΟΥ ΔΙΠΛΩΜΑΤΙΚΟΥ ΣΩΜΑΤΟΣ</t>
  </si>
  <si>
    <t>ΤΒ ΕΚΤ</t>
  </si>
  <si>
    <t>Δ.1.1</t>
  </si>
  <si>
    <t>ΕΥΔ ΕΠ ΜΔΤ</t>
  </si>
  <si>
    <t>Δ.2.1</t>
  </si>
  <si>
    <t>Δ.3.1</t>
  </si>
  <si>
    <t xml:space="preserve">Λειτουργικά έξοδα </t>
  </si>
  <si>
    <t>Πληροφόρηση - δημοσιότητα</t>
  </si>
  <si>
    <t>Μελέτες -εμπειρογνωμοσύνες - αξιολογήσεις</t>
  </si>
  <si>
    <t>Επιτροπή Παρακολούθησης</t>
  </si>
  <si>
    <t>Α.2.1.7</t>
  </si>
  <si>
    <t>Α.2.1.8</t>
  </si>
  <si>
    <t>Οικονομική μεταρρύθμιση ΦΚΑ και Οργανωτική αναδιοργάνωση της ΗΔΙΚΑ ΑΕ</t>
  </si>
  <si>
    <t>Ανάπτυξη Πληροφοριακού Συστήματος Κύκλου Ζωής Κρατικών Οχημάτων</t>
  </si>
  <si>
    <t>Κοινωνική Ασφάλιση</t>
  </si>
  <si>
    <t>Τοπική Αυτοδιοίκηση</t>
  </si>
  <si>
    <t>Υγεία</t>
  </si>
  <si>
    <t>Οικονομική Μεταρρύθμιση των ΦΚΑ και Βελτιστοποίηση του Μηχανισμού Διαχείρισης και Ελέγχου των Οικονομικών Πόρων τους για τη Διασφάλιση της Βιωσιμότητας του Ασφαλιστικού Συστήματος</t>
  </si>
  <si>
    <t>Αναδιοργάνωση της ΗΔΙΚΑ Α.Ε. για την ευθυγράμμιση του λειτουργικού και οργανωτικού της μοντέλου με τις ανάγκες και συνθήκες που διαμορφώνονται από την βέλτιστη αξιοποίηση των αποτελεσμάτων των δράσεων εκσυγχρονισμού και εισαγωγής συστημάτων νέων τεχνολογιών στην Κοινωνική Ασφάλιση και την Υγεία</t>
  </si>
  <si>
    <t>Υπουργείο Οικονομίας Ανάπτυξης και Τουρισμου/ Τομέας Τουρισμού</t>
  </si>
  <si>
    <t>ΥΠΟΥΡΓΕΙΟ ΝΑΥΤΙΛΙΑΣ ΚΑΙ ΝΗΣΙΩΤΙΚΗΣ ΠΟΛΙΤΙΚΗΣ</t>
  </si>
  <si>
    <t>ΥΠΟΥΡΓΕΙΟ ΝΑΥΤΙΛΙΑΣ ΚΑΙ ΝΗΣΙΩΤΙΚΗΣ ΠΟΛΙΤΙΚΗΣ/Τομέας Ναυτιλίας/ΓΔΟΥ</t>
  </si>
  <si>
    <t>ΥΠΟΥΡΓΕΙΟ ΥΓΕΙΑΣ</t>
  </si>
  <si>
    <t>Α.2.1.9</t>
  </si>
  <si>
    <t>Α.2.1.10</t>
  </si>
  <si>
    <t>Δημιουργία  συστήματος διαχείρισης στεγαστικών αιτημάτων και διασύνδεσης των δομών παροχής υπηρεσιών κοινωνικής φροντίδας σε αστέγους</t>
  </si>
  <si>
    <t xml:space="preserve">Διαδικασία διαχείρισης  της ακίνητης περιουσίας που ανήκει στο Υπ. Εργασίας και διαχειρίζεται η Γ.Γ. Πρόνοιας </t>
  </si>
  <si>
    <t>Α.2.1.11</t>
  </si>
  <si>
    <t>Δράσεις βελτίωσης της λειτουργίας του τομέα ψυχικής υγείας (κάθετος τομέας πολιτικής: υγεία)</t>
  </si>
  <si>
    <t>ΥΠΟΥΡΓΕΙΟ ΥΓΕΙΑΣ ΚΑΙ ΕΠΟΠΤΕΥΟΜΕΝΟΙ ΦΟΡΕΙΣ</t>
  </si>
  <si>
    <t>Α.2.1.12</t>
  </si>
  <si>
    <t>Δράσεις αναδιοργάνωσης και βελτίωσης της λειτουργίας του τομέα πολιτικής: υγεία</t>
  </si>
  <si>
    <t>Ολοκληρωμένη πληροφοριακή υποστήριξη Εθνικού Δικτύου Πρωτοβάθμιας Φροντίδας Υγείας</t>
  </si>
  <si>
    <t>Α.2.1.13</t>
  </si>
  <si>
    <t>ΥΠΟΥΡΓΕΙΟ ΠΟΛΙΤΙΣΜΟΥ και εποπτευόμενοι φορείς</t>
  </si>
  <si>
    <t>Α.3.1.2</t>
  </si>
  <si>
    <t xml:space="preserve">Ενέργειες Αξιολόγησης Μονάδων Ψυχικής Υγείας ανά (Υγειονομική) Περιφέρεια &amp; Τομέα Ψυχικής Υγείας </t>
  </si>
  <si>
    <t>Α.2.2.6</t>
  </si>
  <si>
    <t>Δράσεις βελτίωσης της διαχείρισης των μνημείων παγκόσμιας κληρονομιάς UNESCO</t>
  </si>
  <si>
    <t>Β.1.1.13</t>
  </si>
  <si>
    <t>Δράσεις αναβάθμισης βελτίωσης των ηλεκτρονικών υπηρεσιών α΄βάθμιας και β' βαθμιας βαθμίδας εκπαίδευσης</t>
  </si>
  <si>
    <t xml:space="preserve">ΤΟ ΠΑΝΕΛΛΗΝΙΟ ΣΧΟΛΙΚΟ ΔΙΚΤΥΟ (ΠΣΔ) ΣΤΗ ΝΕΑ ΨΗΦΙΑΚΗ ΕΠΟΧΗ </t>
  </si>
  <si>
    <t>ΙΤΥΕ ΔΙΟΦΑΝΤΟΣ</t>
  </si>
  <si>
    <t>Β.1.1.14</t>
  </si>
  <si>
    <t>ΕΠΕΚΤΑΣΗ ΤΩΝ ΛΕΙΤΟΥΡΓΙΩΝ ΤΟΥ ΣΥΣΤΗΜΑΤΟΣ MYSCHOOL ΚΑΙ ΟΛΟΚΛΗΡΩΣΗ ΤΟΥ ΠΕΡΙΒΑΛΛΟΝΤΟΣ ΠΑΡΟΧΗΣ ΠΡΟΗΓΜΕΝΩΝ ΨΗΦΙΑΚΩΝ ΥΠΗΡΕΣΙΩΝ ΣΤΟ ΣΥΝΟΛΟ ΤΩΝ ΜΕΛΩΝ  ΤΗΣ ΕΚΠΑΙΔΕΥΤΙΚΗΣ ΚΟΙΝΟΤΗΤΑΣ</t>
  </si>
  <si>
    <t>Δράσεις αναβάθμισης βελτίωσης των ηλεκτρονικών υπηρεσιών γ' βαθμιας βαθμίδας εκπαίδευσης</t>
  </si>
  <si>
    <t>Επέκταση της ηλεκτρονικής υπηρεσίας για την ολοκληρωμένη διαχείριση νέων θέσεων διδακτικού προσωπικού των ΑΕΙ  ("ΑΠΕΛΛΑ") με την ενσωμάτωση του προσωπικού των Ερευνητικών Κέντρων</t>
  </si>
  <si>
    <t>Β.2.1.5</t>
  </si>
  <si>
    <t>Διασφάλιση της ασφάλειας δεδομένων στον (κάθετο) τομέα πολιτικής φορολογίας - δημοσιονομικής πολιτικής</t>
  </si>
  <si>
    <t>Μέτρα Ασφάλειας για το περιβάλλον λειτουργίας των πληροφοριακών συστημάτων του Υπουργείου Οικονομικών</t>
  </si>
  <si>
    <t>Γ.2.1.6</t>
  </si>
  <si>
    <t>ΕΣΔΥ</t>
  </si>
  <si>
    <t>ΠΡΟΓΡΑΜΜΑ ΕΞΕΙΔΙΚΕΥΣΗΣ ΣΤΑ ΟΙΚΟΝΟΜΙΚΑ, ΤΗΝ ΠΟΛΙΤΙΚΗ ΚΑΙ ΤΗ ΔΙΟΙΚΗΣΗ ΤΩΝ ΥΠΗΡΕΣΙΩΝ ΥΓΕΙΑΣ ΓΙΑ ΑΝΩΤΑΤΑ &amp; ΑΝΩΤΕΡΑ ΣΤΕΛΕΧΗ ΔΙΟΙΚΗΣΗΣ</t>
  </si>
  <si>
    <t>Δράσεις αναβάθμισης του ανθρωπίνου δυναμικού του τομέα υγείας</t>
  </si>
  <si>
    <t>Γ.2.2.3</t>
  </si>
  <si>
    <t>Ανάπτυξη εκπαιδευτικών προγραμμάτων στον τομέα ψυχικής υγείας</t>
  </si>
  <si>
    <t>Υποστηρικτικές ενέργειες εφαρμογής προτύπων ποιότητας στη βάση των κλινικών οδηγιών για σημαντικές ψυχικές διαταραχές (σχιζοφρένεια, άνοια, διπολική συναισθηματική διαταραχή) Δράση 2</t>
  </si>
  <si>
    <t>Α.2.1.14</t>
  </si>
  <si>
    <t>Δράσεις αναβάθμισης της λειτουργίας της ΑΔΕΔΥ</t>
  </si>
  <si>
    <t>ΑΔΕΔΥ</t>
  </si>
  <si>
    <t>Κοινωνικό Πολύκεντρο</t>
  </si>
  <si>
    <t>Β.1.2.6</t>
  </si>
  <si>
    <t>Β.1.1.15</t>
  </si>
  <si>
    <t>Δημιουργία Υποδομών Ηλεκτρονικής Διακυβέρνησης για την ενίσχυση των λειτουργιών της Δημόσιας Διοίκησης στον Τομέα του Τουρισμού</t>
  </si>
  <si>
    <t>Υπουργείο Τουρισμού και Εποπτευόμενοι φορείς</t>
  </si>
  <si>
    <t>Δημιουργία Υποδομών Ηλεκτρονικής Διακυβέρνησης για την ενίσχυση των επιτελικών λειτουργιών της Δημόσιας Διοίκησης στον Τομέα του Τουρισμού</t>
  </si>
  <si>
    <t>Ανάπτυξη ολοκληρωμένου πλαισίου προβολής τουριστικού προϊόντος για κινητές συσκευές (mobile devices) μέσω της ανάπτυξης προτύπων εφαρμογών (mobile apps), περιεχομένου τουριστικών πληροφοριών, και υποδομών (beacons) για τη διάθεση του περιεχομένου</t>
  </si>
  <si>
    <t xml:space="preserve">Παροχή ηλεκτρονικών υπηρεσιών του τομέα τουρισμού για την προβολή του τουριστικού προϊόντος </t>
  </si>
  <si>
    <t>Εκπαίδευση προσωπικού τομέα ψυχικής υγείας (δράση 3, υποδράση 4.1, 4.2, 4.3, δράση 6, δράση 10.1.1.2+υπόλοιπο έως 9.029.691)</t>
  </si>
  <si>
    <t>ΜΟΔ ΑΕ</t>
  </si>
  <si>
    <t>e ΠΔΕ</t>
  </si>
  <si>
    <t>Ειδικός Στόχος</t>
  </si>
  <si>
    <t>Πρ/σμός Ειδικού Στόχου</t>
  </si>
  <si>
    <t>Πρ/σμός ΕΚΤ</t>
  </si>
  <si>
    <t>Πρ/σμός ΕΤΠΑ</t>
  </si>
  <si>
    <t>Ρήτρα ευελιξίας</t>
  </si>
  <si>
    <t>Κάθετος Τομέας</t>
  </si>
  <si>
    <t>Συσχετισμός δράσεων</t>
  </si>
  <si>
    <t>ΣΥΝΟΛΙΚΟΣ Προϋπολογισμός Εξειδίκευσης</t>
  </si>
  <si>
    <t>Α.2</t>
  </si>
  <si>
    <t>Κοινωνική ασφάλιση</t>
  </si>
  <si>
    <t>Δικαιοσύνης</t>
  </si>
  <si>
    <t>Δράσεις  βελτίωσης των παρεχόμενων υπηρεσιών στον τομέα του Τουρισμού</t>
  </si>
  <si>
    <t>Α.3</t>
  </si>
  <si>
    <t>Β.1</t>
  </si>
  <si>
    <t>Β.2</t>
  </si>
  <si>
    <t>Γ.1</t>
  </si>
  <si>
    <t>Γ.2</t>
  </si>
  <si>
    <t>Οργανωτική Αναδιοργάνωση και Λειτουργικός Ανασχεδιασμός του ΙΚΑ/ΕΤΑΜ</t>
  </si>
  <si>
    <t>ΤΒ ΕΤΠΑ</t>
  </si>
  <si>
    <t xml:space="preserve">Ενέργειες Τεχνικής Βοήθειας ΕΚΤ (λειτουργικά έξοδα) </t>
  </si>
  <si>
    <t>Ενέργειες Τεχνικής Βοήθειας ΕΚΤ (πληροφόρηση - δημοσιότητα)</t>
  </si>
  <si>
    <t>ΕΥΔ ΕΠ ΜΔΤ, Επιτελική Δομή ΕΣΠΑ Υπ. Εσωτερικών, Επιτελική Δομή ΕΣΠΑ Υπ. Υγείας</t>
  </si>
  <si>
    <t>Ε.1.1</t>
  </si>
  <si>
    <t>Ε.2.1</t>
  </si>
  <si>
    <t>Ε.3.1</t>
  </si>
  <si>
    <t xml:space="preserve">Ενέργειες Τεχνικής Βοήθειας ΕΤΠΑ (μελέτες -εμπειρογνωμοσύνες - αξιολογήσεις) </t>
  </si>
  <si>
    <t>Απλοποίηση εξωστρεφών διαδικασιών του Υπουργείου Πολιτισμού και Αθλητισμού στον τομέα του Πολιτισμού</t>
  </si>
  <si>
    <t>Α.2.2.7</t>
  </si>
  <si>
    <t>Γενική Γραμματεία Αθλητισμού και εποπτευόμενοι φορείς</t>
  </si>
  <si>
    <t>Απλούστευση των παρεχόμενων υπηρεσιών της Γεν. Γραμματείας Αθλητισμού</t>
  </si>
  <si>
    <t>Β.2.1.6</t>
  </si>
  <si>
    <t>Παροχή ηλεκτρονικών υπηρεσιών της Γενικής Γραμματείας Αθλητισμού</t>
  </si>
  <si>
    <t>Δημιουργία μητρώων και παροχή ηλεκτρονικών υπηρεσιών προς πολίτες και αθλητικά σωματεία</t>
  </si>
  <si>
    <t>Δράσεις  απλοποίησης των παρεχόμενων υπηρεσιών της Γενικής Γραμματείας Αθλητισμού</t>
  </si>
  <si>
    <t>Πρόληψη και καταπολέμηση του σεξισμού και των διακρίσεων σε θέματα ταυτότητας φύλου</t>
  </si>
  <si>
    <t>Β.2.1.7</t>
  </si>
  <si>
    <t>Β.2.1.8</t>
  </si>
  <si>
    <t>ΗΛΕΚΤΡΟΝΙΚΕΣ ΥΠΗΡΕΣΙΕΣ ΤΩΝ ΣΩΜΑΤΩΝ ΑΣΦΑΛΕΙΑΣ ΤΟΥ ΥΠΟΥΡΓΕΙΟΥ ΠΡΟΣΤΑΣΙΑΣ ΤΟΥ  ΠΟΛΙΤΗ</t>
  </si>
  <si>
    <t>Υποδομές για την ψηφιακή καταγραφή, αποθήκευση και διάθεση πρακτικών συνεδριάσεων  δικαστηρίων</t>
  </si>
  <si>
    <t>Δημιουργία Πληροφοριακού Συστήματος και υποδομών για την ψηφιακή καταγραφή, αρχειοθέτηση και διάθεση των Πρακτικών των συνεδριάσεων των πολιτικών και ποινικών δικαστηρίων της χώρας</t>
  </si>
  <si>
    <t>4η επικαιροποίηση</t>
  </si>
  <si>
    <t>ΚΕΝΤΡΟ ΕΡΕΥΝΩΝ ΓΙΑ ΘΕΜΑΤΑ ΙΣΟΤΗΤΑΣ (ΚΕΘΙ)</t>
  </si>
  <si>
    <t>ΓΓ ΠΛΗΡΟΦΟΡΙΑΚΩΝ ΣΥΣΤΗΜΑΤΩΝ</t>
  </si>
  <si>
    <t>ΗΔΙΚΑ Α.Ε.</t>
  </si>
  <si>
    <t>ΙΕΡΑ ΑΡΧΙΕΠΙΣΚΟΠΗ ΑΘΗΝΩΝ</t>
  </si>
  <si>
    <t>ΓΓ ΙΣΟΤΗΤΑΣ</t>
  </si>
  <si>
    <t>ΤΕΧΝΙΚΟ ΕΠΙΜΕΛΗΤΗΡΙΟ ΕΛΛΑΔΟΣ (ΤΕΕ_</t>
  </si>
  <si>
    <t>ΥΠΟΥΡΓΕΙΟ  ΠΕΡΙΒΑΛΛΟΝΤΟΣ ΚΑΙ ΕΝΕΡΓΕΙΑΣ</t>
  </si>
  <si>
    <t xml:space="preserve">	ΥΠΟΥΡΓΕΙΟ ΕΞΩΤΕΡΙΚΩΝ</t>
  </si>
  <si>
    <t>ΥΠΟΥΡΓΕΙΟ ΠΑΙΔΕΙΑΣ, ΕΡΕΥΝΑΣ ΚΑΙ ΘΡΗΣΚΕΥΜΑΤΩΝ</t>
  </si>
  <si>
    <t>Φάση Επικαιροποίησης</t>
  </si>
  <si>
    <t>3η Επικαιροποίηση</t>
  </si>
  <si>
    <t>Α' Φάση Εξειδίκευσης</t>
  </si>
  <si>
    <t>2η Επικαιροποίηση</t>
  </si>
  <si>
    <t xml:space="preserve">Μετακίνηση έργου στον ΕΣ Α.2, κατηγορία δράσης Α.2.1.9 </t>
  </si>
  <si>
    <t xml:space="preserve">Διαγραφή έργου λόγω τοποθέτησης εκπροσώπου ΕΕ στην 1η Συνεδρίαση Ε.Πα. (30.6.2015)
</t>
  </si>
  <si>
    <t>1η Επικαιροποίηση</t>
  </si>
  <si>
    <t>Τροποποίηση και αύξηση Π/Υ της δράσης κατά την 2η Επικαιροποίηση της εξειδίκευσης</t>
  </si>
  <si>
    <t>Α' Φάση Εξειδίκευσης 
Η ρήτρα ευελιξίας στην 3η Επικαιροποίηση με μείωση πρ/σμού της δράσης στον ΘΑ ΙΙ</t>
  </si>
  <si>
    <t>3η Επικαιροποίηση, μεταφορά ποσού που αντιστοιχεί στην ψηφιοποίηση με αντίστοιχη μείωση της δράσης στον ΘΑ ΙΙ</t>
  </si>
  <si>
    <t xml:space="preserve">3η Επικαιροποίηση, μετακίνηση στον ΕΣ Α.2, κατηγορία δράσης Α.2.1.10 </t>
  </si>
  <si>
    <t>ΝΑΙ</t>
  </si>
  <si>
    <t>Α.1</t>
  </si>
  <si>
    <t>Αναδιοργάνωση και διοικητική μεταρρύθμιση της Τοπικής Αυτοδιοίκησης Α και Β Βαθμού – απλούστευση και προτυποποίηση διαδικασιών λειτουργίας ΟΤΑ α΄και β΄βαθμού – πιλοτική λειτουργία (- κάθετος -τομέας πολιτικής: εφαρμογή της μεταρρύθμισης «Πρόγραμμα Καλλικρ</t>
  </si>
  <si>
    <t>Ημερoμηνια έκδοσης Πρόσκλησης</t>
  </si>
  <si>
    <t>16.10.2015</t>
  </si>
  <si>
    <t>Δ τρίμηνο 2015</t>
  </si>
  <si>
    <t>30.10.2015</t>
  </si>
  <si>
    <t>9.11.2015</t>
  </si>
  <si>
    <t>25.11.2015</t>
  </si>
  <si>
    <t>17.2.2016</t>
  </si>
  <si>
    <t>24.02.2016</t>
  </si>
  <si>
    <t>26.02.2016</t>
  </si>
  <si>
    <t>Β τρίμηνο 2016</t>
  </si>
  <si>
    <t>25.05.2016</t>
  </si>
  <si>
    <t>2.3.2016</t>
  </si>
  <si>
    <t>20.05.2016</t>
  </si>
  <si>
    <t>Γ τρίμηνο 2016</t>
  </si>
  <si>
    <t>13.07.2016</t>
  </si>
  <si>
    <t>14.09.2016</t>
  </si>
  <si>
    <t>Β τρίμηνο 2017</t>
  </si>
  <si>
    <t>Α τρίμηνο 2017</t>
  </si>
  <si>
    <t>A τρίμηνο 2016</t>
  </si>
  <si>
    <t>27.01.2016</t>
  </si>
  <si>
    <t>5η Επικαιροποίηση</t>
  </si>
  <si>
    <t>ΕΘΝΙΚΟΣ ΟΡΓΑΝΙΣΜΟΣ ΜΕΤΑΜΟΣΧΕΥΣΕΩΝ</t>
  </si>
  <si>
    <t>Ολοκληρωμένο Σύστημα Διαχείρισης Καταγγελιών</t>
  </si>
  <si>
    <t>Α.3.3.1</t>
  </si>
  <si>
    <t>ΓΕΝΙΚΗ ΓΡΑΜΜΑΤΕΙΑ ΓΙΑ ΤΗΝ ΚΑΤΑΠΟΛΕΜΗΣΗ ΤΗΣ ΔΙΑΦΘΟΡΑΣ</t>
  </si>
  <si>
    <t>Ανάπτυξη μηχανισμού πολυεπίπεδης διαβουλευσης</t>
  </si>
  <si>
    <t>ΟΙΚΟΝΟΜΙΚΗ ΚΑΙ ΚΟΙΝΩΝΙΚΗ ΕΠΙΤΡΟΠΗ (ΟΚΕ)</t>
  </si>
  <si>
    <t>16.9.2016</t>
  </si>
  <si>
    <t>22.9.2016</t>
  </si>
  <si>
    <t>Μηχανισμός Πολυεπίπεδης Διαβούλευσης της ΟΚΕ</t>
  </si>
  <si>
    <t>`</t>
  </si>
  <si>
    <t>Β.2.1.9</t>
  </si>
  <si>
    <t>Ανάπτυξη συστήματος διαχείρισης ποιότητας και ασφάλειας συτήματος αδειοδότησης και ελέγχου μονάδων υγείας κα ενιαίου πλαισίου διαχείρισης σοβαρών ανεπιθύμητων συμβάντων στον τομέα της δωρεάς και μεταμόσχευσης οργάνων ιστών και κυττάρων</t>
  </si>
  <si>
    <t>6η Επικαιροποίηση</t>
  </si>
  <si>
    <t>Εφαρμογή Ηλεκτρονικής Διακυβέρνησης σε κύριους τομείς Εκκλησιαστικής διοίκησης</t>
  </si>
  <si>
    <t>Δ τρίμηνο 2016</t>
  </si>
  <si>
    <t>Ψηφιακή Υπηρεσία Ειδοποίησης και αντιμετώπισης πυρκαγιάς</t>
  </si>
  <si>
    <t>Ολοκληρωμένο Σύστημα Διαχείρισης Δικαστικών Υποθέσεων για την Πολιτική και Ποινική Διαδικασία Α' Φάση phasing</t>
  </si>
  <si>
    <t>Εκσυγχρονισμός και αναβάθμιση των υπηρεσιών που αφορούν στον Ευρωπϊκό αριθμό κλήσης έκτακτων αναγκών "112" με χρήση ΤΠΕ για τη βέλτιστη διαχείριση περιστατικών έκτακτης ανάγκης - κρίσεων για την έγκαιρη ενημέρωση των πολιτών</t>
  </si>
  <si>
    <t>Α.2.2.8</t>
  </si>
  <si>
    <t>Δράσεις βελτίωσης της πρωτοβάθμιας φροντίδας υγείας, τομέας πολιτικής: υγεία»</t>
  </si>
  <si>
    <t>Β.1.1.16</t>
  </si>
  <si>
    <t>Β.1.1.17</t>
  </si>
  <si>
    <t>Υποδομές Ηλεκτρονικής πολεοδομίας: Γεωγραφικά Συστήματα Πληροφοριών για τις νομαρχιακές αυτοδιοικήσεις της χώρας</t>
  </si>
  <si>
    <t>Β.2.1.10</t>
  </si>
  <si>
    <t>Ψηφιακή Υπηρεσία Ειδοποίησης και Αντιμετώπισης Πυρκαγιάς</t>
  </si>
  <si>
    <t>Β.2.1.11</t>
  </si>
  <si>
    <t>Ηλεκτρονική πολεδοδομία: Γεωγραφικά συστήματα πληροφοριών για τις Νομαρχιακές Αυτοδιοικήσεις της χώρας</t>
  </si>
  <si>
    <t>ΥΠΟΥΡΓΕΙΟ ΔΙΟΙΚΗΤΙΚΗΣ ΑΝΑΣΥΓΚΡΟΤΗΣΗΣ</t>
  </si>
  <si>
    <t xml:space="preserve">ΥΠΟΥΡΓΕΙΟ ΕΣΩΤΕΡΙΚΩΝ </t>
  </si>
  <si>
    <t>Απλούστευση των παρεχόμενων υπηρεσιών του τομέα Τουρισμού του Υπουργείου Οικονομίας, Ανάπτυξης και Τουρισμού</t>
  </si>
  <si>
    <t>ΥΠΟΥΡΓΕΙΟ  ΤΟΥΡΙΣΜΟΥ</t>
  </si>
  <si>
    <t xml:space="preserve">ΥΠΟΥΡΓΕΙΟ ΟΙΚΟΝΟΜΙΑΣ ΚΑΙ ΑΝΑΠΤΥΞΗΣ </t>
  </si>
  <si>
    <t>ΥΠΟΥΡΓΕΙΟ ΠΟΛΙΤΙΣΜΟΥ ΚΑΙ ΑΘΛΗΤΙΣΜΟΥ</t>
  </si>
  <si>
    <t>ΥΠΟΥΡΓΕΙΟ ΜΕΤΑΝΑΣΤΕΥΤΙΚΗΣ ΠΟΛΙΤΙΚΗΣ</t>
  </si>
  <si>
    <t>ΥΠΟΥΡΓΕΙΟ ΨΗΦΙΑΚΗΣ ΠΟΛΙΤΙΚΗΣ, ΤΗΛΕΠΙΚΟΙΝΩΝΙΩΝ ΚΑΙ ΕΝΗΜΕΡΩΣΗΣ</t>
  </si>
  <si>
    <t xml:space="preserve">	Εκσυγχρονισμός και Αναβάθμιση των Υπηρεσιών που αφορούν στον Ευρωπαϊκό Αριθμό Κλήσης Εκτάκτων Αναγκών «112» με χρήση ΤΠΕ για την βέλτιστη διαχείριση περιστατικών έκτακτης ανάγκης – κρίσεων και την έγκαιρη ενημέρωση των Πολιτών</t>
  </si>
  <si>
    <t>Α.3.2.2</t>
  </si>
  <si>
    <t>«Εφαρμογή Ηλεκτρονικής Διακυβέρνησης σε κύριους τομείς εκκλησιαστικής διοίκησης»</t>
  </si>
  <si>
    <t>Β.1.1.18</t>
  </si>
  <si>
    <t>Ολοκληρωμένο Σύστημα Διαχείρισης Δικαστικών Υποθέσεων για την Πολιτική και Ποινική Διαδικασία Α΄ (phasing) και Β' Φάση (κάθετος τομέας πολιτικής: δικαιοσύνη)</t>
  </si>
  <si>
    <t>Εθνικό Ληξιαρχείο</t>
  </si>
  <si>
    <t>12.12.2016</t>
  </si>
  <si>
    <t>16.12.2016</t>
  </si>
  <si>
    <t>A τρίμηνο 2017</t>
  </si>
  <si>
    <t>17.1.2017</t>
  </si>
  <si>
    <t>Μετακίνηση έργου στην δράση Α.2.2.8 στην 6η Επικαιροποίηση</t>
  </si>
  <si>
    <t>1.3.2017</t>
  </si>
  <si>
    <t>B τρίμηνο 2017</t>
  </si>
  <si>
    <t>16.5.2017</t>
  </si>
  <si>
    <t>7η επικαιροποίηση</t>
  </si>
  <si>
    <t>ΕΦΚΑ</t>
  </si>
  <si>
    <t>Πληροφοριακό Σύστημα ΕΦΚΑ</t>
  </si>
  <si>
    <t>Υποστήριξη Εσωτερικής Λειτουργίας Υπηρεσιών Ελέγχου Ελεγκτικού Συνεδρίου</t>
  </si>
  <si>
    <t>ΥΠΟΥΡΓΕΙΟ ΔΙΚΑΙΟΣΥΝΗΣ ΔΙΑΦΑΝΕΙΑΣ ΚΑΙ ΑΝΘΡΩΠΙΝΩΝ ΔΙΚΑΙΩΜΑΤΩΝ/ ΕΛΕΓΚΤΙΚΟ ΣΥΝΕΔΡΙΟ</t>
  </si>
  <si>
    <t>Α τρίμηνο 2018</t>
  </si>
  <si>
    <t>Δ΄ τρίμηνο 2017</t>
  </si>
  <si>
    <t>Ψηφιοποίηση ασφαλιστικού χρόνου</t>
  </si>
  <si>
    <t>Ανάπτυξη υποδομών συστημάτων και εφαρμογών του κάθετου τομέα πολιτικής: κοινωνική ασφάλιση, με σκοπό την αναβάθμιση υπηρεσιών προς τους πολίτες</t>
  </si>
  <si>
    <t>«ΑΝΑΠΤΥΞΗ ΨΗΦΙΑΚΟΥ ΠΕΡΙΒΑΛΛΟΝΤΟΣ, ΕΝΟΠΟΙΗΜΕΝΩΝ ΥΠΗΡΕΣΙΩΝ ΚΑΙ ΔΙΑΛΕΙΤΟΥΡΓΙΚΟΤΗΤΑΣ ΕΤΕΑΕΠ»</t>
  </si>
  <si>
    <t>ΕΣΡ</t>
  </si>
  <si>
    <t>Αναβάθμιση και απλούστευση παρεχομένων υπηρεσιών του Εθνικού Συμβουλίου Ραδιοτηλεόρασης</t>
  </si>
  <si>
    <t>ΕΤΕΑΕΠ</t>
  </si>
  <si>
    <t>Αναδιοργάνωση της ΕΓΣΔΙΤ και υποστήριξη του έργου της</t>
  </si>
  <si>
    <t>Ειδική Γραμματεία ΣΔΙΤ</t>
  </si>
  <si>
    <t>Γενική Γραμματεία Αντεγκληματικής Πολιτικής</t>
  </si>
  <si>
    <t>Αναβάθμιση των υπηρεσιών που παρέχονται από τις δομές που λειτουργούν υπό την εποπτεία της Γενικής Γραμματείας Αντεγκληματικής Πολιτικής</t>
  </si>
  <si>
    <t xml:space="preserve">Αναβάθμιση των υπηρεσιών που παρέχονται από τις δομές που λειτουργούν υπό την εποπτεία της Γενικής Γραμματείας Αντεγκληματικής Πολιτικής </t>
  </si>
  <si>
    <t>Δημιουργία Υποδομών Εθνικού Ληξιαρχείου ΕΘΝΙΚΟ ΛΗΞΙΑΡΧΕΙΟ - Β' ΦΑΣΗ</t>
  </si>
  <si>
    <t>Ενέργειες Τεχνικής Βοήθειας ΕTΠΑ (πληροφόρηση - δημοσιότητα)</t>
  </si>
  <si>
    <t>Υποστήριξη της μεταρρύθμισης της ΠΦΥ - πιλοτική φάση</t>
  </si>
  <si>
    <t>1 
23</t>
  </si>
  <si>
    <t>Α.2.1.15</t>
  </si>
  <si>
    <t>Α.2.1.16</t>
  </si>
  <si>
    <t>Α.3.2.3</t>
  </si>
  <si>
    <t>Α.3.3.2</t>
  </si>
  <si>
    <t>Β.1.1.19</t>
  </si>
  <si>
    <t>Β.2.1.12</t>
  </si>
  <si>
    <t>Β.2.1.13</t>
  </si>
  <si>
    <t>20.12.2017</t>
  </si>
  <si>
    <t>25/4/2016 
22/11/2017</t>
  </si>
  <si>
    <t>16.1.2018</t>
  </si>
  <si>
    <t>Α.1.1.6</t>
  </si>
  <si>
    <t>Ενίσχυση της στρατηγικής ικανότητας και επιτελικών λειτουργιών της Ειδικής Γραμματείας Κοινωνικής Ένταξης των Ρομά</t>
  </si>
  <si>
    <t>ΕΙΔΙΚΗ ΓΡΑΜΜΑΤΕΙΑ ΓΙΑ ΤΗΝ ΚΟΙΝΩΝΙΚΗ ΕΝΤΑΞΗ ΤΩΝ ΡΟΜΑ</t>
  </si>
  <si>
    <t>8η Επικαιροποίηση</t>
  </si>
  <si>
    <t>Ανάπτυξη ενιαίας ελαστικής υποδομής εξυπηρέτησης εφαρμογών της Γ.Γ.Π.Σ.- EXELIXIS</t>
  </si>
  <si>
    <t>Διαχείριση αλλαγών Ολοκληρωμένου Πληροφοριακού Συστήματος Δημοσιονομικής  Πολιτικής (ΟΠΣ-ΔΠ)</t>
  </si>
  <si>
    <t>Υποστηρικτικές δράσεις ΣΥΖΕΥΞΙΣ ΙΙ</t>
  </si>
  <si>
    <t>Ψηφιοποίηση αρχείου γάμων και διαζυγίων της ΙΑΑ</t>
  </si>
  <si>
    <t>Πλήρης Γεωχωρική και διοικητική τεκμηρίωση ακινήτων της ΙΑΑ</t>
  </si>
  <si>
    <t xml:space="preserve">Δικτύωση Υπουργείου Ναυτιλίας &amp; Νησιωτικής Πολιτικής </t>
  </si>
  <si>
    <t>Γ.1.1.2</t>
  </si>
  <si>
    <t>Αναδιοργάνωση του τρόπου διοίκησης των καταστημάτων κράτησης με έμφαση στην ανάπτυξη του Ανθρώπινου Δυναμικού</t>
  </si>
  <si>
    <t>Επιτελική δομή ΕΣΠΑ Υπουργείου Δικαιοσύνης Διαφάνειας και Ανθρωπίνων Δικαιωμάτων</t>
  </si>
  <si>
    <t xml:space="preserve">Μελέτη και ανάπτυξη εφαρμογής για την αναδιοργάνωση του τρόπου διοίκησης των καταστημάτων κράτησης με έμφαση στην ανάπτυξη του Ανθρώπινου Δυναμικού </t>
  </si>
  <si>
    <t>Γ.2.1.7</t>
  </si>
  <si>
    <t>Δράσεις αναβάθμισης του ανθρωπίνου δυναμικού των καταστημάτων κράτησης</t>
  </si>
  <si>
    <t>Υλοποίηση προγραμμάτων κατάρτισης των σωφρονιστικών υπαλλήλων</t>
  </si>
  <si>
    <t>Γ.2.1.8</t>
  </si>
  <si>
    <t>Δράσεις αναβάθμισης του ανθρωπίνου δυναμικού του ΕΛΓΑ</t>
  </si>
  <si>
    <t>ΥΠΟΥΡΓΕΙΟ ΑΓΡΟΤΙΚΗΣ ΑΝΑΠΤΥΞΗΣ &amp; ΤΡΟΦΙΜΩΝ</t>
  </si>
  <si>
    <t>ΕΛΓΑ</t>
  </si>
  <si>
    <t>Κατάρτιση στελεχών του ΕΛΓΑ</t>
  </si>
  <si>
    <t>Δ τρίμηνο 2015
Γ τρίμηνο 2017</t>
  </si>
  <si>
    <t>Δ τρίμηνο 2018</t>
  </si>
  <si>
    <t>Δ  τρίμηνο 2018</t>
  </si>
  <si>
    <t>Δ τρίμηνο 2015
&amp; 
Γ' τρίμηνο 2017</t>
  </si>
  <si>
    <t>12.2.2018</t>
  </si>
  <si>
    <t>ΑΑΔΕ</t>
  </si>
  <si>
    <t xml:space="preserve">Β τρίμηνο 2018
</t>
  </si>
  <si>
    <t>10
26</t>
  </si>
  <si>
    <t>25.05.2016
29.01.2018</t>
  </si>
  <si>
    <t>27.4.2017
30.3.2018</t>
  </si>
  <si>
    <t>8.05.2018</t>
  </si>
  <si>
    <t>10.05.2018</t>
  </si>
  <si>
    <t>30.05.2018</t>
  </si>
  <si>
    <t>3η Επικαιροποίηση/
7η Επικαιροποίηση ως προς τους δικαιούχους/
9η Επικαιροποίηση ως προς τους δικαιούχους</t>
  </si>
  <si>
    <t>Ανάπτυξη και λειτουργία ανεξάρτητου φορέα αξιολόγησης μονάδων ψυχικής υγείας (δράση 10)</t>
  </si>
  <si>
    <t>Εφαρμογή της Μεταρρύθμισης του Δημοσιονομικού Συστήματος στην Κεντρική Διοίκηση και την λοιπή Γενική Κυβέρνηση</t>
  </si>
  <si>
    <t>Β.1.1.20</t>
  </si>
  <si>
    <t>Ενιαίο Σύστημα Εξυπηρέτησης Πολιτών</t>
  </si>
  <si>
    <t>16.10.2015
22.9.2017</t>
  </si>
  <si>
    <t>Συνεχιζόμενη κατάρτιση των εργαζομένων στο Δικαστικό Σώμα</t>
  </si>
  <si>
    <t>Γενικό Άθροισμα</t>
  </si>
  <si>
    <t>Τροποποίηση και αύξηση Π/Υ της δράσης κατά την 9η Επικαιροποίηση της εξειδίκευσης γαικ την χρηματοδότηση της πράξης για επιπλέον  3 έτη</t>
  </si>
  <si>
    <t>9η Επικαιροποίηση</t>
  </si>
  <si>
    <t>Γ τρίμηνο 2018</t>
  </si>
  <si>
    <t>Α.3.2.4</t>
  </si>
  <si>
    <t>Γενική Δ/νση Προστασίας Καταναλωτή</t>
  </si>
  <si>
    <t xml:space="preserve">Δημιουργία ενός σύγχρονου κέντρου υποδοχής και διαχείρισης καταγγελιών </t>
  </si>
  <si>
    <t>Β.1.1.21</t>
  </si>
  <si>
    <t>ΜΤΠΥ</t>
  </si>
  <si>
    <t>Ψηφιακό μέρισμα και ενοποιημένες υπηρεσίες διαλειτουργικότητας ΜΤΠΥ</t>
  </si>
  <si>
    <t>Ψυχομετρική αξιολόγηση προσωπικού σωφρονιστικών καταστημάτων</t>
  </si>
  <si>
    <t>Γ  τρίμηνο 2018</t>
  </si>
  <si>
    <t>Ψηφιακή αναβάθμιση ΜΤΠΥ</t>
  </si>
  <si>
    <t>Β.1.1.22</t>
  </si>
  <si>
    <t>Δράσεις ψηφιακής αναβάθμισης Ελεγκτικού Συνεδρίου</t>
  </si>
  <si>
    <t>Β.2.1.14</t>
  </si>
  <si>
    <t xml:space="preserve">Υπηρεσίες τηλεδιάσκεψης σε δικαστήρια και σωφρονιστικά καταστήματα </t>
  </si>
  <si>
    <t xml:space="preserve">Υπηρεσίες τηλεδιάσκεψης σε δικαστήρια και σωφρονιστικά καταστήματα και παροχή υπηρεσιών ενημέρωσης της πορείας των πινακίων και των εκθεμάτων των δικαστηρίων (Ηλεκτρονικό Πινάκιο) </t>
  </si>
  <si>
    <t>Ψηφιακή Υπηρεσία Ειδοποίησης και αντιμετώπισης πυρκαγιάς (προαίρεση)</t>
  </si>
  <si>
    <t>Ενίσχυση των επιτελικών λειτουργιών της Γενικής Γραμματείας Ισότητας των Φύλων</t>
  </si>
  <si>
    <t>ΓΓ ΙΣΟΤΗΤΑΣ/ Επιτελική Δομή ΕΣΠΑ Υπ. Εσωτερικών</t>
  </si>
  <si>
    <t xml:space="preserve">Αναβάθμιση των υπηρεσιών που παρέχει η Γενική Διεύθυνση Προστασίας Καταναλωτή στο επίπεδο της υποδοχής και διαχείρισης καταγγελιών καταναλωτών </t>
  </si>
  <si>
    <t>Αναβάθμιση των ψηφιακών υπηρεσιών του Ελεγκτικού Συνεδρίου</t>
  </si>
  <si>
    <t xml:space="preserve">Γ τρίμηνο 2018
</t>
  </si>
  <si>
    <t>Γ τρίμηνο 2016
 Γ τρίμηνο 2018</t>
  </si>
  <si>
    <t>ΕΥΔ ΕΠ ΜΔΤ, Επιτελική Δομή ΕΣΠΑ Υπ. Εσωτερικών, Επιτελική Δομή ΕΣΠΑ Υπ. Υγείας
Επιτελική δομή ΕΣΠΑ Υπ. Δικαιοσύνης</t>
  </si>
  <si>
    <t>ΕΥΔ ΕΠ ΜΔΤ, Επιτελική Δομή ΕΣΠΑ Υπ. Εσωτερικών, Επιτελική Δομή ΕΣΠΑ Υπ. Υγείας, Επιτελική δομή ΕΣΠΑ τομέα Τεχνολογιών και Πληροφορικής
ΚτΠ ΑΕ ΚτΠ ΑΕ</t>
  </si>
  <si>
    <t>25/4/2016
6/8/2018</t>
  </si>
  <si>
    <t>25/4/2016 
22/11/2017
6/8/2018</t>
  </si>
  <si>
    <t>ΕΥΔ ΕΠ ΜΔΤ, Επιτελική Δομή ΕΣΠΑ Υπ. Εσωτερικών, Επιτελική Δομή ΕΣΠΑ Υπ. Υγείας, Επιτελική δομή ΕΣΠΑ τομέα Τεχνολογιών και Πληροφορικής
ΚτΠ ΑΕ, ΙΑΑ
ΚτΠ ΑΕ, Ιερά Αρχιεπισκοπή Αθηνών, Υπουργείο Διοικητικής Ανασυγκρότησης</t>
  </si>
  <si>
    <t>25.11.2015
24.05.2018
20.07.2018</t>
  </si>
  <si>
    <t>27.4.2017
22.9.2017
30.3.2018</t>
  </si>
  <si>
    <t>27.4.2017
22.9.2017</t>
  </si>
  <si>
    <t>24
34</t>
  </si>
  <si>
    <t>20.12.2017
31.7.2018</t>
  </si>
  <si>
    <t>ΥΠΟΥΡΓΕΙΟ ΠΡΟΣΤΑΣΙΑΣ ΤΟΥ ΠΟΛΙΤΗ</t>
  </si>
  <si>
    <t>φορολογία</t>
  </si>
  <si>
    <t xml:space="preserve">Δημοσιονομική πολιτική </t>
  </si>
  <si>
    <t>ΥΠΟΥΡΓΕΙΟ ΔΙΟΙΚΗΤΙΚΗΣ ΑΝΑΣΥΓΚΡΟΤΗΣΗΣ/ 
ΓΓ της Κυβέρνησης</t>
  </si>
  <si>
    <t>10η επικαιροποίηση</t>
  </si>
  <si>
    <t>Αναδιοργάνωση διαδικασιών λειτουργίας Δ.Ο.Υ</t>
  </si>
  <si>
    <t>Ηλεκτρονικές υπηρεσίες του εθνικού συστήματος αιμοδοσίας (ΕΚΤ)</t>
  </si>
  <si>
    <t>Α.3.2.5</t>
  </si>
  <si>
    <t>Μελέτη και πιλοτική εφαρμογή του μοντέλου των «τριών γραμμών άμυνας» στο Υπουργείο Αγροτικής Ανάπτυξης και Τροφίμων (ΥΠΑΑΤ)</t>
  </si>
  <si>
    <t>Συνήγορος του πολίτη</t>
  </si>
  <si>
    <t>Β.1.1.23</t>
  </si>
  <si>
    <t>Λογισμικό Αιμοδοσιακού Πληροφοριακού Συστήματος</t>
  </si>
  <si>
    <t>Πληροφοριακό Σύστημα Αιμοδοσίας</t>
  </si>
  <si>
    <t xml:space="preserve">Το ποσό αυτό θα χρηματοδοτηθεί από τη δράση Β.1.1.23 του ΕΤΠΑ </t>
  </si>
  <si>
    <t>Αρχειοθέτηση και ψηφιοποίηση φυσικού αρχείου της υπηρεσίας δόμησης του Δήμου Αθηναίων</t>
  </si>
  <si>
    <t>31.7.2018</t>
  </si>
  <si>
    <t>10.10.2018</t>
  </si>
  <si>
    <t>17.10.2018</t>
  </si>
  <si>
    <t>Ψηφιοποίηση αρχείου αναφορών στην Ανεξάρτητη Αρχή Συνήγορος του Πολίτη για τα έτη 1998-2009</t>
  </si>
  <si>
    <t>12.10.2018</t>
  </si>
  <si>
    <t>14
35</t>
  </si>
  <si>
    <t>22.9.2016
26.9.2018</t>
  </si>
  <si>
    <t>18.10.2018</t>
  </si>
  <si>
    <t>Εκπόνηση σχεδίων διαχείρισης για τα ήδη εγγεγραμμένα μνημεία και χώρους της Ελλάδας στον κατάλογο παγκόσμιας κληρονομιάς της UNESCO</t>
  </si>
  <si>
    <t>Α.2.2.9</t>
  </si>
  <si>
    <t>Δράσεις απλούστευσης διαδικασιών ΑΣΕΠ</t>
  </si>
  <si>
    <t>ΑΣΕΠ</t>
  </si>
  <si>
    <t>Ανάπτυξη Ολοκληρωμένου Πληροφοριακού Συστήματος Κεντρικής Γεωπληροφοριακής Υποδομής  του Υπουργείου Αγροτικής Ανάπτυξης και Τροφίμων</t>
  </si>
  <si>
    <t>Β.1.2.7</t>
  </si>
  <si>
    <t>10η Επικαιροποίηση</t>
  </si>
  <si>
    <t>3η Επικαιροποίηση/
9η Επικαιροποίηση ως προς τους δικαιούχους</t>
  </si>
  <si>
    <t>Ενέργειες Τεχνικής Βοήθειας ΕΚΤ (μελέτες - αξιολόγηση)</t>
  </si>
  <si>
    <t>Β.1.2.8</t>
  </si>
  <si>
    <t>Υποδομή Συσσώρευσης, Τεκμηρίωσης και Διάθεσης Ψηφιακού Περιεχομένου μεγάλων δεδομένων με διασφάλιση διαλειτουργικότητας, μακροχρόνιας διατήρησης και ανοικτής πρόσβασης</t>
  </si>
  <si>
    <t>ΕΘΝΙΚΟ ΚΕΝΤΡΟ ΤΕΚΜΗΡΙΩΣΗΣ</t>
  </si>
  <si>
    <t>Εθνικό Σύστημα Καταγραφής Ακαδημαϊκών Τίτλων</t>
  </si>
  <si>
    <t>A τρίμηνο 2019</t>
  </si>
  <si>
    <t>Α τρίμηνο 2019</t>
  </si>
  <si>
    <t>Β τρίμηνο 2019
Προϋπόθεση η συνάφεια του έργου με την Εθνική Στρατηγική για τη Ψηφιακή Πολιτική (Απόφαση της ΓΓΨΠ)</t>
  </si>
  <si>
    <t>Β τρίμηνο 2019</t>
  </si>
  <si>
    <t>Μελέτη και πιλοτική εφαρμογή για την αποτελεσματική διαχείριση των κινδύνων στο Υπουργείο Αγροτικής Ανάπτυξης και Τροφίμων</t>
  </si>
  <si>
    <t>ΕΦΚΑ (πρώην ΙΚΑ)</t>
  </si>
  <si>
    <t>Ανάπτυξη συστήματος Διαχείρισης Καταγγελιών</t>
  </si>
  <si>
    <t>Γ τρίμηνο 2019
Προϋπόθεση η συνάφεια του έργου με την Εθνική Στρατηγική για τη Ψηφιακή Πολιτική (Απόφαση της ΓΓΨΠ)</t>
  </si>
  <si>
    <t>Δ  τρίμηνο 2019</t>
  </si>
  <si>
    <t>ΥΠΟΥΡΓΕΙΟ ΔΙΟΙΚΗΤΙΚΗΣ ΑΝΑΣΥΓΚΡΟΤΗΣΗΣ/ 
ΓΓ της Κυβέρνησης/ Σύνολο των Υπουργείων</t>
  </si>
  <si>
    <t>28.12.2018</t>
  </si>
  <si>
    <t>21.02.2019</t>
  </si>
  <si>
    <t>22.02.2019</t>
  </si>
  <si>
    <t>Α.1.1.7</t>
  </si>
  <si>
    <t>Α.1.1.8</t>
  </si>
  <si>
    <t>Ενίσχυση της λειτουργίας του μηχανισμού δημόσιας στατιστικής πληροφόρησης του Εθνικού Κέντρου Τεκμηρίωσης</t>
  </si>
  <si>
    <t xml:space="preserve">Προμήθεια Ολοκληρωμένου Πληροφοριακού Συστήματος (ΟΠΣ) Παρακολούθησης των Κρίσιμων Δεικτών Απόδοσης της Α.Α.Δ.Ε </t>
  </si>
  <si>
    <t>Δημιουργία μηχανισμού παρακολούθησης κρίσιμων δεικτών απόδοσης της Ανεξάρτητης Αρχής Δημοσίων Εσόδων</t>
  </si>
  <si>
    <t>Α.2.1.17</t>
  </si>
  <si>
    <t>Α.2.1.18</t>
  </si>
  <si>
    <t>Απλούστευση, ανασχεδιασμός και ηλεκτρονικοποίηση διαδικασιών του Υπουργείου Μεταναστευτικής Πολιτικής</t>
  </si>
  <si>
    <t>Υπουργείο Αγροτικής Ανάπτυξης και Τροφίμων</t>
  </si>
  <si>
    <t>Βελτίωση διαδικασιών Υπουργείου Αγροτικής Ανάπτυξης και Τροφίμων</t>
  </si>
  <si>
    <t>Ανασχεδιασμός Διαδικασιών του Υπουργείου Αγροτικής Ανάπτυξης και Τροφίμων</t>
  </si>
  <si>
    <t>Α.3.2.6</t>
  </si>
  <si>
    <t>ΑΝΕΞΑΡΤΗΤΗ ΑΡΧΗ</t>
  </si>
  <si>
    <t xml:space="preserve">Ενίσχυση της λειτουργίας των Ανεξάρτητων Αρχών </t>
  </si>
  <si>
    <t>Ολοκληρωμένο Πληροφοριακό σύστημα διαχείρισης αιτημάτων πολιτών, επιχειρήσεων, δημοσίων υπηρεσιών και λοιπών φορέων μέσω Διαδικτυακής Πύλης της ΑΠΔΠΧ</t>
  </si>
  <si>
    <t>Αρχή Καταπολέμησης της Νομιμοποίησης Εσόδων από Εγκληματικές Δραστηριότητες</t>
  </si>
  <si>
    <t>Επιτελική Δομή ΕΣΠΑ ΥΠΕΞ</t>
  </si>
  <si>
    <t xml:space="preserve">Εκσυγχρονισμός λειτουργίας της Κεντρικής Υπηρεσίας και των Αρχών Εξωτερικής Υπηρεσίας του Υπ.εξωτερικών μέσω βελτίωσης - επέκτασης των υποδομών του ΣΗΔΕ &amp; του συστήματος οικονομικής διαχείρισης του ΥΠΕΞ </t>
  </si>
  <si>
    <t>ΥΠΟΥΡΓΕΙΟ ΥΠΟΔΟΜΩΝ ΚΑΙ ΜΕΤΑΦΟΡΩΝ</t>
  </si>
  <si>
    <t>Σώμα Επιθεωρητών  - Ελεγκτών Υπουργείου Υποδομών και Μεταφορών (ΣΕΕΥΜΕ)</t>
  </si>
  <si>
    <t xml:space="preserve">Εκσυγχρονισμός και αναβάθμιση λειτουργίας του Σ.Ε.Ε.Υ.Μ.Ε. </t>
  </si>
  <si>
    <t>Επιτελική Δομή ΕΣΠΑ Υποδομών και Μεταφορών</t>
  </si>
  <si>
    <t>Εγκατάσταση και Λειτουργία Συστήματος Ηλεκτρονικής Διαχείρισης Εγγράφων και Ροής Εργασιών του Υπουργείου Υποδομών και Μεταφορών</t>
  </si>
  <si>
    <t>Γενική Δ/νση Οικονομικού και Επιτελικού Σχεδιασμού/Δ/νση Δημοσιονομικής Διαχείρισης/
Ελληνική Αστυνομία</t>
  </si>
  <si>
    <t>Ηλεκτρονική διαδικασία Διακίνησης Διαβαθμισμένων Πληροφοριών</t>
  </si>
  <si>
    <t>Β.1.1.24</t>
  </si>
  <si>
    <t>Β.1.1.25</t>
  </si>
  <si>
    <t>Β.1.1.26</t>
  </si>
  <si>
    <t>Β.1.1.27</t>
  </si>
  <si>
    <t>Προμήθεια  (ΟΠΣ) Εκπαίδευσης και Συστήματος Τηλεκπαίδευσης για τη Φορολογική και Τελωνειακή Ακαδημία της ΑΑΔΕ</t>
  </si>
  <si>
    <t>Υποδομές Ανεξάρτητης Αρχής Δημοσίων Εσόδων</t>
  </si>
  <si>
    <t>Υποδομές Υπουργείου Ναυτιλίας</t>
  </si>
  <si>
    <t>Οίκος Ναύτου</t>
  </si>
  <si>
    <t>Ολοκλήρωση του μετασχηματισμού των συστημάτων οργάνωσης και λειτουργίας του φορέα, μέσω απλούστευσης και ηλεκτρονικοποίησης διαδικασιών</t>
  </si>
  <si>
    <t>Υποδομές Υπουργείου Προστασίας του Πολίτη</t>
  </si>
  <si>
    <t>Απλούστευση, Αναδιοργάνωση και επιτάχυνση των Διοικητικών Διαδικασιών που αφορύν την ηλεκτρονική διακίνηση του υλικού σημάνσεως των σεσημασμένων και καταχωρημένων ατόμων των Εγκληματολογικών Υπηρεσιών</t>
  </si>
  <si>
    <t>Σύστημα αδιάβλητων προαγωγικών εξετάσεων αστυνομικού προσωπικού, πλήρως ηλεκτρονικοποιημένο</t>
  </si>
  <si>
    <t>Γενική Γραμματεία Πολιτικής Προστασίας</t>
  </si>
  <si>
    <t>Ανάπτυξη διαδικτυακού πληροφοριακού συστήματος "Γεωπύλη Πολιτικής Προστασίας"</t>
  </si>
  <si>
    <t xml:space="preserve">Πληροφορική Υποδομή Υπουργείου Μεταναστευτικής Πολιτικής για τη βελτίωση των διαδικασιών του </t>
  </si>
  <si>
    <t>Υποδομές Υπουργείου Μεταναστευτικής Πολιτικής</t>
  </si>
  <si>
    <t>ΕΦΕΤ</t>
  </si>
  <si>
    <t>Ψηφιακός μετασχηματισμός Ενιαίου φορέα ελέγχου τροφίμων</t>
  </si>
  <si>
    <t xml:space="preserve">ΥΠΟΥΡΓΕΙΟ ΕΘΝΙΚΗΣ ΑΜΥΝΑΣ </t>
  </si>
  <si>
    <t xml:space="preserve">Δημιουργία υποδομών ηλεκτρονικής διακυβέρνησης για την υποστήριξη των επιχειρησιακών λειτουργικών μονάδων υγείας </t>
  </si>
  <si>
    <t>Ολοκληρωμενο Πληροφοριακο Σύστημα Υγείας Ενόπλων Δυνάμεων</t>
  </si>
  <si>
    <t>Τροποποίηση δράσης Β.1.1.14</t>
  </si>
  <si>
    <t>Β.2.1.15</t>
  </si>
  <si>
    <t>Βελτίωση διαδικασιών Υπουργείου Προστασίας του Πολίτη</t>
  </si>
  <si>
    <t>Υπουργείο Προστασίας του Πολίτη</t>
  </si>
  <si>
    <t>Προτυποποίηση και αναμόρφωση υποδειγμάτων εγγράφων που αφορούν σε διαδικασίες ποινικές ή αμιγώς διοικητικού χαρακτήρα</t>
  </si>
  <si>
    <t>Ψηφιοποίηση διαχρονικού αρχείου αεροφωτογραφιών της ΓΥΣ - Ανάπτυξη και παροχή υπηρεσιών</t>
  </si>
  <si>
    <t>Γ.2.1.9</t>
  </si>
  <si>
    <t>Δράσεις ανάπτυξης γνώσεων και δεξιοτήτων για το Πολιτικό Προσωπικό του ΥΠΕΘΑ</t>
  </si>
  <si>
    <t>11η Επικαιροποίηση</t>
  </si>
  <si>
    <t>Β΄Τρίμηνο 2019</t>
  </si>
  <si>
    <t>Α.2.1.19</t>
  </si>
  <si>
    <t>Αρχή Προστασίας Δεδομένων Προσωπικού Χαρακτήρα</t>
  </si>
  <si>
    <t>14.3.2019</t>
  </si>
  <si>
    <t>Αρνητική γνώμη ΓΓΨΠ (5623/2019/05-04-2019)</t>
  </si>
  <si>
    <t>Β τρίμηνο 2016
Αρνητική γνώμη ΓΓΨΠ (5623/2019/05-04-2019)</t>
  </si>
  <si>
    <t>Εγκρίθηκε από ΓΓΨΠ (3477/2019/27-02-2019)</t>
  </si>
  <si>
    <t>2.5.2019</t>
  </si>
  <si>
    <t xml:space="preserve">Υποστήριξη Μεταρρύθμισης Νέων Δομών, Κέντρα Εκπαιδευτικής και Συμβουλευτικής Υποστήριξης (ΚΕΣΥ) </t>
  </si>
  <si>
    <t>Επιτελική Δομή ΕΣΠΑ Τομέα Παιδείας του Υπουργείου Παιδείας, Έρευνας &amp; Θρησκευμάτων</t>
  </si>
  <si>
    <t>Ενίσχυση και επιτάχυνση των διαδικασιών συγχωνεύσεων και καταργήσεων Α.Ε.Ι.</t>
  </si>
  <si>
    <t>ΑΕΙ</t>
  </si>
  <si>
    <t>Αναβάθμιση και βελτίωση των ηλεκτρονικών υπηρεσιών Τριτοβάθμιας Εκπαίδευσης</t>
  </si>
  <si>
    <t>12η Επικαιροποιήση</t>
  </si>
  <si>
    <t>3η Επικαιροποίηση/
7η Επικαιροποίηση ως προς τους δικαιούχους
12η Επικαιροποίηση ως προς τους δικαιούχους</t>
  </si>
  <si>
    <t>ΕΥΔ ΕΠ ΜΔΤ, Επιτελική Δομή ΕΣΠΑ Υπ. Εσωτερικών, Επιτελική Δομή ΕΣΠΑ Υπ. Υγείας, Επιτελική δομή ΕΣΠΑ τομέα Τεχνολογιών και Πληροφορικής, ΕΑΔΗΣΥ</t>
  </si>
  <si>
    <t>25/4/2016 
22/11/2017
3/6/2019</t>
  </si>
  <si>
    <t>06.06.2019</t>
  </si>
  <si>
    <t>3 MIS</t>
  </si>
  <si>
    <t>Καθιέρωση και εφαρμογή προτύπων ποιότητας των μονάδων ψυχικής υγείας - Ολοκλήρωση (Δράση 1)/ΑΝΑΠΤΥΞΗ ΚΑΙ ΕΦΑΡΜΟΓΗ ΠΡΟΤΥΠΩΝ ΠΟΙΟΤΗΤΑΣ ΣΤΙΣ ΜΟΝΑΔΕΣ ΨΥΧΙΚΗΣ ΥΓΕΙΑΣ ΜΕ ΣΤΟΧΟ ΤΗΝ ΒΕΛΤΙΩΣΗ ΤΗΣ ΠΟΙΟΤΗΤΑΣ ΤΩΝ ΥΠΗΡΕΣΙΩΝ ΨΥΧΙΚΗΣ ΥΓΕΙΑΣ</t>
  </si>
  <si>
    <t>Καθιέρωση και εφαρμογή προτύπων ποιότητας των μονάδων ψυχικής υγείας - Ολοκλήρωση επικαιροποιημένο έντυπο εξειδίκευσης/ΑΝΑΠΤΥΞΗ ΚΑΙ ΕΦΑΡΜΟΓΗ ΠΡΟΤΥΠΩΝ ΠΟΙΟΤΗΤΑΣ ΣΤΙΣ ΜΟΝΑΔΕΣ ΨΥΧΙΚΗΣ ΥΓΕΙΑΣ ΜΕ ΣΤΟΧΟ ΤΗΝ ΒΕΛΤΙΩΣΗ ΤΗΣ ΠΟΙΟΤΗΤΑΣ ΤΩΝ ΥΠΗΡΕΣΙΩΝ ΨΥΧΙΚΗΣ ΥΓΕΙΑΣ</t>
  </si>
  <si>
    <t>ΟΡΓΑΝΩΣΗ ΥΠΗΡΕΣΙΩΝ ΓΙΑ ΤΗΝ ΕΝΣΩΜΑΤΩΣΗ, ΠΑΡΑΚΟΛΟΥΘΗΣΗ ΚΑΙ ΑΞΙΟΛΟΓΗΣΗ ΤΩΝ ΠΟΛΙΤΙΚΏΝ ΙΣΟΤΗΤΑΣ ΣΕ ΟΛΟ ΤΟ ΕΥΡΟΣ ΤΗΣ ΔΗΜΟΣΙΑΣ ΔΙΟΙΚΗΣΗΣ/Εξειδικευμένη υποστήριξη του Μηχανισμού - Δομής Παρακολούθησης  της Ισότητας των Φύλων</t>
  </si>
  <si>
    <t>Κωδικοποιήσεις του κανονιστικού πλαισίου (υποέργο 3 του έργου  25)/Δράσεις Κωδικοποίησης του Κανονιστικού πλαισίου των ΟΤΑ Α και Β βαθμού</t>
  </si>
  <si>
    <t>Αναδιοργάνωση του συστήματος συλλογής ληξιπροθέσμων οφειλών/Αυτοματοποίηση και κεντρικοποίηση διαδικασιών και ανάπτυξη εργαλείων για την αποδοτικότερη διαχείριση και συλλογή οφειλώ</t>
  </si>
  <si>
    <t xml:space="preserve">Δημιουργία εργαλείων και Ορισμός Διαδικασιών για την Καταγραφή των Αστέγων </t>
  </si>
  <si>
    <t>Ανάπτυξη εφαρμογών για την παροχή ηλεκτρονικών υπηρεσιών προς τους πολίτες και προμήθεια εξοπλισμού για την υποστήριξη των ηλεκτρονικών υπηρεσιών. /ΗΛΕΚΤΡΟΝΙΚΕΣ ΥΠΗΡΕΣΙΕΣ ΤΩΝ ΣΩΜΑΤΩΝ ΑΣΦΑΛΕΙΑΣ ΤΟΥ ΥΠΟΥΡΓΕΙΟΥ ΠΡΟΣΤΑΣΙΑΣ ΤΟΥ ΠΟΛΙΤΗ</t>
  </si>
  <si>
    <t>Καταπολέμηση της Εισφοροδιαφυγής και Εισφοροαποφυγής στο ΙΚΑ/ΕΤΑΜ/Καταπολέμηση της Εισφοροδιαφυγής και Εισφοροαποφυγής στον ΕΦΚΑ</t>
  </si>
  <si>
    <t>Έκδοση σύνταξης σε μία ημέρα/Ανάπτυξη συστημάτων και εφαρμογών, υπηρεσίες ψηφιοποίησης, παροχή ηλεκτρονικών υπηρεσιών για την υποστήριξη της άμεσης απονομής σύνταξης στο σύνολο των ασφαλισμένων του ΕΦΚΑ (πρώην " Έκδοση Σύνταξης σε μία ημέρα ", κωδικός ΟΠΣ: 377120</t>
  </si>
  <si>
    <t>Παρατηρητήριο (υποέργο 4&amp;7&amp;8&amp;9 του έργου  25)/Aναβάθμιση και αξιοποίηση της παρεχόμενης οικονομικής πληροφόρησης από τους Οργανισμούς Τοπικής Αυτοδιοίκησης</t>
  </si>
  <si>
    <t>«Ενοποίηση και ολοκληρωμένη πληροφοριακή υποστήριξη όλων των δομών που συνιστούν τον Ενοποιημένο Φορέα Κοινωνικής Ασφάλισης (ΕΦΚΑ)»/Κρίσιμες Μηχανογραφικές Εφαρμογές για την έναρξη λειτουργίας του ΕΦΚΑ και εξυπηρέτηση ασφαλισμένων</t>
  </si>
  <si>
    <t>Δράσεις αναβάθμισης της λειτουργίας της ΑΔΕΔΥ/Δράσεις ενίσχυσης της επιχειρησιακής και διοικητικής ικανότητας των δομών και των μελών της ΑΔΕΔΥ</t>
  </si>
  <si>
    <t>Ενιαίο Πλαίσιο Αυθενικοποίησης  (ΕΠΛΑ - eAuth-PKI)/Αναβάθμιση και Επέκταση Υποδομής Δημοσίου Κλειδιού Ελληνικού Δημοσίου</t>
  </si>
  <si>
    <t>PHASING</t>
  </si>
  <si>
    <t>μεταφερόμενο ΨΣ</t>
  </si>
  <si>
    <t>Δημιουργία υποδομών Ηλεκτρονικής Διακυβέρνησης για την υποστήριξη των επιχειρησιακών λειτουργιών μονάδων υγείας του ΕΣΥ /Ενιαίο Πληροφοριακό Σύστημα για την Υποστήριξη των Επιχειρησιακών Λειτουργιών Μονάδων Υγείας του ΕΣ</t>
  </si>
  <si>
    <t>εκχωρούμενο ΕΥΔΕ-ΤΠΕ</t>
  </si>
  <si>
    <t>ΑΠΟΡΡΙΨΗ ΑΙΤΗΜΑΤΟΣ ΧΡΜΑΤΟΔΟΤΗΣΗΣ</t>
  </si>
  <si>
    <t>1
23</t>
  </si>
  <si>
    <t>16.10.2015
22.09.2017</t>
  </si>
  <si>
    <t>Έρευνες, δημιουργία δικτύων, υποστήριξη ΚΟΙΣΠΕ (Δράσεις 7, 8, 9)/Ολοκληρωμένο πρόγραμμα παρέμβασης για την υποστήριξη των Κοινωνικών Συνεταιρισμών (ΚοιΣΠΕ του αρθ. 12 του Ν.2716/1999) στην κατεύθυνση βελτίωσης της διοικητικής και διαχειριστικής τους ικανότητας</t>
  </si>
  <si>
    <t>Υποστηρικτικές ενέργειες για διοικητική και οργανωτική υποστήριξη των Τομεακών Επιτροπών Ψυχικής Υγείας σε σύνδεση με τις ΥΠΕ ως μόνιμος μηχανισμός υποστήριξής τους (υπο-Δράσεις 4.4, 4.5, Δράση 5)/Υποστήριξη διοικητικών και οργανωτικών μεταβολών στη Διοίκηση Υπηρεσιών Ψυχικής Υγείας - Τομεακών Επιτροπών και Οργάνων του Ν.4461/2017 που συνδέονται με τις Υ.ΠΕ.</t>
  </si>
  <si>
    <t>40
46</t>
  </si>
  <si>
    <t>28.12.2018
17.10.2019</t>
  </si>
  <si>
    <t>Α.2.2.10</t>
  </si>
  <si>
    <t>Λειτουργία Κινητών Ομάδων Πρωτοβάθμιας Φροντίδας Υγείας (ΚΟΜΥ) για την υποστήριξη των δομών της ΠΦΥ του ΕΣΥ στις αγροτικές και ημιαστικές περιοχές της επικράτειας</t>
  </si>
  <si>
    <t>13η επικαιροποίηση</t>
  </si>
  <si>
    <t>Αφορά στο ήδη ενταγμένο έργο με mis 5007917 με αύξηση φυσικού και οικονομικού αντικειμένου κατά 440.000 για να συμπεριληφθούν δράσεις ψηφιοποίησης αρχείου.</t>
  </si>
  <si>
    <t>Αύξηση φυσικού και οικονομικού αντικειμένου για τις καταρτίσεις από 01/01/2020 έως 31-12-2023</t>
  </si>
  <si>
    <t>Αύξηση φυσικού και οικονομικού αντικειμένου για τις εκπαιδευτικές σειρές από 01/01/2020 έως 31-12-2023.</t>
  </si>
  <si>
    <t>δράσεις συνεχιζόμενης κατάρτισης 2022-2023</t>
  </si>
  <si>
    <t>αύξηση φυσικού και οικονομικού αντικειμένου για 40.000 επιμορφούμενους για το χρονικό διάστημα 2022-2023</t>
  </si>
  <si>
    <t>αύξηση φυσικού και οικονομικού αντικειμένου για το 5010844 με τίτλο "ΔΡΑΣΕΙΣ ΠΑΡΑΓΩΓΗΣ ΣΤΕΛΕΧΩΝ ΤΑΧΕΙΑΣ ΕΞΕΛΙΞΗΣ ΓΙΑ ΤΙΣ ΑΝΑΓΚΕΣ ΤΟΥ ΔΗΜΟΣΙΟΥ ΤΟΜΕΑ-Β΄ΦΑΣΗ" και τις νέες σειρές προεισαγωγικής εκπαίδευσης για τα έτη 2022 και 2023</t>
  </si>
  <si>
    <t>Ο συνολικός προυπολογισμός της δράσης ανέρχεται σε 69.000.000. Στην εξειδίκευση συμπεριλμαβάνεται το επιλέξιμο ποσό στο ΕΠ ΜΔΤ (13η επικαιροποίηση)</t>
  </si>
  <si>
    <t>14
35
47</t>
  </si>
  <si>
    <t>22.9.2016
26.9.2018
26-11-2019</t>
  </si>
  <si>
    <t xml:space="preserve">ΣΥΝΕΧΙΖΟΜΕΝΗ </t>
  </si>
  <si>
    <t>Ανασχεδιασμός και Ψηφιοποίηση Υποστηρικτικών διαδικασιών ΟΠΕΚΑ</t>
  </si>
  <si>
    <t>14η επικαιροποίηση</t>
  </si>
  <si>
    <t>Α.2.1.22</t>
  </si>
  <si>
    <t>Α.2.2.11</t>
  </si>
  <si>
    <t>ΥΠΟΥΡΓΕΙΟ ΥΓΕΙΑΣ/ΕΟΔΥ</t>
  </si>
  <si>
    <t>Α.1.2.3</t>
  </si>
  <si>
    <t xml:space="preserve">Δράσεις κωδικοποίησης της νομοθεσίας, μείωσης της πολυνομίας και κακονομίας στο πλαίσιο του Εθνικού Προγράμματος Απλούστευσης Διαδικασιών </t>
  </si>
  <si>
    <t>ΓΕΝΙΚΗ ΓΡΑΜΜΑΤΕΙΑ ΨΗΦΙΑΚΗΣ ΔΙΑΚΥΒΕΡΝΗΣΗΣ ΚΑΙ ΑΠΛΟΥΣΤΕΥΣΗΣ ΔΙΑΔΙΚΑΣΙΩΝ (ΓΓΨΔΑΔ)</t>
  </si>
  <si>
    <t xml:space="preserve">Δράσεις εφαρμογής αναδιοργανώσεων των φορέων του Δημόσιου Τομέα και βελτίωσης της λειτουργίας του στο πλαίσιο του Εθνικού Προγράμματος Απλούστευσης Διαδικασιών </t>
  </si>
  <si>
    <t>ΟΠΕΚΑ</t>
  </si>
  <si>
    <t>Εθνικό Πρόγραμμα Απλούστευσης Διαδικασιών (ΕΠΑΔ)</t>
  </si>
  <si>
    <t>Δράσεις μείωσης διοικητικών βαρών, απλούστευσης και προτυποποίησης υπηρεσιών προς τους πολίτες και τις επιχειρήσεις στο πλαίσιο του Εθνικού Προγράμματος Απλούστευσης Διαδικασιών</t>
  </si>
  <si>
    <t>Εθνική  Αρχή Διαφάνειας</t>
  </si>
  <si>
    <t>Δράσεις ενίσχυσης του ελεγκτικού έργου της Εθνικής Αρχής Διαφάνειας</t>
  </si>
  <si>
    <t>Α.1.1.9</t>
  </si>
  <si>
    <t>Δράσεις για την  καταπολέμηση της εμπορίας ανθρώπων</t>
  </si>
  <si>
    <t>Δράσεις ΥΠΕΞ για την  καταπολέμηση της εμπορίας ανθρώπων</t>
  </si>
  <si>
    <t>διαγραφή και μεταφορά στη δράση Α.1.1.1</t>
  </si>
  <si>
    <t>ΕΥΔΕ ΕΣΩΤΕΡΙΚΩΝ</t>
  </si>
  <si>
    <t xml:space="preserve">«ΨΗΦΙΑΚΗ ΠΥΛΗ ΒΙΒΛΙΟΘΗΚΗΣ ΘΕΜΑΤΩΝ ΙΣΟΤΗΤΑΣ ΚΑΙ ΦΥΛΟΥ» </t>
  </si>
  <si>
    <t>Δράσεις Ινστιτούτου Τεκμηρίωση Έρευνας και Καινοτομιών (ΙΤΕΚ) του ΕΚΔΔΑ</t>
  </si>
  <si>
    <t xml:space="preserve">ΥΠΟΥΡΓΕΙΟ ΨΗΦΙΑΚΗΣ ΔΙΑΚΥΒΕΡΝΗΣΗΣ/ΓΕΝΙΚΗ ΓΡΑΜΜΑΤΕΙΑ ΨΗΦΙΑΚΗΣ ΔΙΑΚΥΒΕΡΝΗΣΗΣ ΚΑΙ ΑΠΛΟΥΣΤΕΥΣΗΣ ΔΙΑΔΙΚΑΣΙΩΝ </t>
  </si>
  <si>
    <t>Κεντρική Υποδομή Ανταλλαγής Εγγράφων μεταξύ των φορέων της Κεντρικής Κυβέρνησης με προηγμένες ψηφιακές υπογραφές</t>
  </si>
  <si>
    <t>Β.1.1.28</t>
  </si>
  <si>
    <t>Φορέας Παρακολούθησης</t>
  </si>
  <si>
    <t>Β.1.1.29</t>
  </si>
  <si>
    <t>Γ.1.1.3</t>
  </si>
  <si>
    <t>Δράσεις του Υπουργείου Εσωτερικών για το ανθρώπινο δυναμικό της Δημόσιας Διοίκησης</t>
  </si>
  <si>
    <t>Δημιουργία Βάσης Δεδομένων για τη συσχέτιση και διασύνδεση μεταπτυχιακών τίτλων σπουδών των υποψηφίων με τις προκηρυσσόμενες θέσεις ευθύνης σύμφωνα με τις αρμοδιότητές τους</t>
  </si>
  <si>
    <t>Ανάρτηση υπηρεσιακών μεταβολών στο μητρώο ανθρώπινου δυναμικού δημοσίου τομέα</t>
  </si>
  <si>
    <t>Εισαγωγή του μοντέλου της Τηλεργασίας στον Δημόσιο Τομέα</t>
  </si>
  <si>
    <t>ΑΡΧΙΚΗ ΕΚΠΑΙΔΕΥΣΗ ΥΠΟΨΗΦΙΩN ΑΚΟΛΟΥΘΩΝ ΠΡΕΣΒΕΙΑ, Σειρές  ΚΣΤ΄ Κ’, ΚΗ</t>
  </si>
  <si>
    <t xml:space="preserve">ΣΥΝΕΧΙΖΟΜΕΝΗ ΚΑΤΑΡΤΙΣΗ  ΥΠΑΛΗΛΩΝ ΥΠΕΞ </t>
  </si>
  <si>
    <t xml:space="preserve">Α' Φάση Εξειδίκευσης 
Η ρήτρα ευελιξίας στην 3η Επικαιροποίηση με μείωση πρ/σμού της δράσης στον ΘΑ ΙΙ. 
</t>
  </si>
  <si>
    <t>ΣΥΝΕΧΙΖΟΜΕΝΗ</t>
  </si>
  <si>
    <t xml:space="preserve">Ψηφιακή αναβάθμιση Μετοχικού Ταμείου Στρατού </t>
  </si>
  <si>
    <t>Β.1.1.30</t>
  </si>
  <si>
    <t>Ψηφιακη αναβάθμιση του Νομικού Συμβουλίου του Κράτους</t>
  </si>
  <si>
    <t xml:space="preserve">Ψηφιακη αναβάθμιση του Νομικού Συμβουλίου του Κράτους </t>
  </si>
  <si>
    <t>Γ.2.1.10</t>
  </si>
  <si>
    <t>Δράσεις προεισαγωγικής εκπαίδευσης για την ανάπτυξη γνώσεων δεξιοτήτων και ικανοτήτων του ανθρώπινου δυναμικού του Δημόσιου Τομέα</t>
  </si>
  <si>
    <t>προεισαγωγική εκπαίδευση</t>
  </si>
  <si>
    <t>Β.1.1.31</t>
  </si>
  <si>
    <t>Α.2.2.12</t>
  </si>
  <si>
    <t>Δράσεις ψηφιακής αναβάθμισης Ολοκληρωμένου Συστήματος Διαχείρισης Δικαστικών Υποθέσεων Διοικητικής Δικαιοσύνης (ΟΣΔΔΥ ΔΔ)</t>
  </si>
  <si>
    <t>Ανάπτυξη κεντρικής υποδομής ανταλλαγής εγγράφων φορέων κεντρικής κυβέρνησης</t>
  </si>
  <si>
    <t>Αφορά στο ΣΤΥ ΣΥΖΕΥΞΙΣ</t>
  </si>
  <si>
    <t>μεταφορά σε προεισαγωγική (14η επικαιροποίηση)</t>
  </si>
  <si>
    <t>προεισαγωγική (μεταφορά από συνεχιζόμενη και επικαιροποίηση) κατά την 14η επικαιροποίηση</t>
  </si>
  <si>
    <t>Προεισαγωγική (Υποέργο 4) (14η επικαιροποίηση)</t>
  </si>
  <si>
    <t>Α.1.1.10</t>
  </si>
  <si>
    <t>Θεσμός του Νομικού Παραστάτη</t>
  </si>
  <si>
    <t xml:space="preserve">Δημιουργία μηχανισμών και εργαλείων για τη βελτίωση της λειτουργίας της δικαιοσύνης  </t>
  </si>
  <si>
    <t>β τρίμηνο 2020</t>
  </si>
  <si>
    <t>Ενίσχυση λειτουργίας της Αρχής Καταπολέμησης της Νομιμοποίησης Εσόδων από Εγκληματικές Δραστηριότητες</t>
  </si>
  <si>
    <t>15η επικαιροποίηση</t>
  </si>
  <si>
    <t>Διεπιστημονικός Οργανισμός Αναγνώρισης Τίτλων Ακαδημαϊκών και Πληροφόρησης</t>
  </si>
  <si>
    <t>μεταφορά φυσικού αντικείμενου στην Α.3.2.6</t>
  </si>
  <si>
    <t>μεταφορά φυσικού και οικονομικού αντικειμένου από Β.1.1.1</t>
  </si>
  <si>
    <t>Α.1.1.11</t>
  </si>
  <si>
    <t>Ανάπτυξη Εθνικής Στρατηγικής για τη Δημόσια Υγεία</t>
  </si>
  <si>
    <t>ΕΘΝΙΚΗ ΣΤΡΑΤΗΓΙΚΗ ΔΗΜΟΣΙΑΣ ΥΓΕΙΑΣ ΜΕ ΕΜΦΑΣΗ ΣΤΟΥΣ ΛΟΙΜΟΓΟΝΟΥΣ ΠΑΡΑΓΟΝΤΕΣ (π.χ SARS – CοV-2)</t>
  </si>
  <si>
    <t>Β.1.1.32</t>
  </si>
  <si>
    <t>Απλοποίηση της Διαδικασίας Αναγνώρισης Ελληνικών Μουσείων</t>
  </si>
  <si>
    <t>Β.2.1.16</t>
  </si>
  <si>
    <t>Ψηφιοποίηση Τεκμηρίων της Βιβλιοθήκης της Βουλής των Ελλήνων</t>
  </si>
  <si>
    <t>Υπηρεσία Εφαρμογής Ευρωπαϊκών Προγραμμάτων (ΥΕΕΠ)</t>
  </si>
  <si>
    <t>Προσθήκη της Ιεράς Αρχιεπισκοπής Αθηνών ως δικαιούχος και αύξηση του φυσικού και οικονομικού αντικειμένου κατά 248.000</t>
  </si>
  <si>
    <t>ΒΟΥΛΗ ΤΩΝ ΕΛΛΗΝΩΝ</t>
  </si>
  <si>
    <t>02_ΜΔΤ</t>
  </si>
  <si>
    <t>04_ΜΔΤ</t>
  </si>
  <si>
    <t>Γ' Τρίμηνο 2020</t>
  </si>
  <si>
    <t>17/10/2018
14/3/2019 (1η Τροποποίηση)
7/6/2019 (2η Τροποποίηση)
20/12/2019 (3η Τροποποίηση)
16/03/2020 (4η Τροποποίηση) 22/04/2020
(5η Τροποποίηση)</t>
  </si>
  <si>
    <t>Γ΄ Τρίμηνο 2020</t>
  </si>
  <si>
    <t>31/7/2018
01/10/2018 (1η Τροποποίηση)
22/02/2019 (2η Τροποποίηση)
07/06/2019(3η Τροποποίηση</t>
  </si>
  <si>
    <t>10/10/2018  (ΟΕ 18/10/2018)
27/02/2019 (1η Τροποποίηση)
02/05/2019 (2η Τροποποίηση)
28/11/2019 (3η Τροποποίηση)
17/03/2020 (4η Τροποποίηση) 
03/06/2020
(5η Τροποποίηση)</t>
  </si>
  <si>
    <t>Β' Τρίμηνο 2019</t>
  </si>
  <si>
    <t>Γ' τρίμηνο 2020</t>
  </si>
  <si>
    <t>Α' Τρίμηνο 2020</t>
  </si>
  <si>
    <t>26.9.2018 26-11-2019</t>
  </si>
  <si>
    <t>Α' τρίμηνο 2020</t>
  </si>
  <si>
    <t>2ο δεκαπενθήμερο Μαίου 2020</t>
  </si>
  <si>
    <t>Απλούστευση διαδιακασιών/ Ψηφιοποίηση φυσικού αρχείου ΔΟΑΤΑΠ / Ένταξη στη διαλειτουργικότητα</t>
  </si>
  <si>
    <t>Α τρίμηνο 2016</t>
  </si>
  <si>
    <t>Δ' Τρίμηνο 2015</t>
  </si>
  <si>
    <t>«ΠΡΟΕΙΣΑΓΩΓΙΚΗ ΕΚΠΑΙΔΕΥΣΗ ΕΣΔι 2020 – 2023»</t>
  </si>
  <si>
    <t>15.06.2018</t>
  </si>
  <si>
    <t>ΕΝΙΣΧΥΣΗ ΤΗΣ ΕΠΙΤΕΛΙΚΗΣ ΛΕΙΤΟΥΡΓΙΑΣ ΤΗΣ ΓΕΝΙΚΗΣ ΓΡΑΜΜΑΤΕΙΑΣ ΑΝΘΡΩΠΙΝΟΥ ΔΥΝΑΜΙΚΟΥ ΔΗΜΟΣΙΟΥ ΤΟΜΕΑ</t>
  </si>
  <si>
    <t>Μεταφορά Δράσης σε Α.1.1.12</t>
  </si>
  <si>
    <t xml:space="preserve">αύξηση φυσικού και οικονομικού αντικειμένου για κατάρτιση ΔΕ </t>
  </si>
  <si>
    <t>ΔΡΑΣΕΙΣ ΤΟΥ ΙΝΣΤΙΤΟΥΤΟΥ ΤΕΚΜΗΡΙΩΣΗΣ ΕΡΕΥΝΑΣ ΚΑΙ ΚΑΙΝΟΤΟΜΙΩΝ (ΙΤΕΚ) ΤΟΥ ΕΚΔΔΑ</t>
  </si>
  <si>
    <t>15η Επικαιροποίηση</t>
  </si>
  <si>
    <t>Καταγραφή και αξιολόγηση της Εκκλησιαστικής Ακίνητης Περιουσίας</t>
  </si>
  <si>
    <t>Α.2.1.24</t>
  </si>
  <si>
    <t>Α.1.1.12</t>
  </si>
  <si>
    <t>Δράσεις κατάρτισης της Γενικής Γραμματείας Αντεγκληματικής Πολιτικής</t>
  </si>
  <si>
    <t>Ενθάρρυνση και υποστήριξη της συμμετοχής των γυναικών σε θέσεις πολιτικής ευθύνης και εκπροσώπησης σε εθνικό και ευρωπαϊκό επίπεδο πολιτικής</t>
  </si>
  <si>
    <t>ΕΡΓΟ ΣΗΜΑΙΑ</t>
  </si>
  <si>
    <t>ΕΡΓΟ ΣΗΜΑΙΑ - Α' Φάση Εξειδίκευσης 
Η ρήτρα ευελιξίας στην 3η Επικαιροποίηση με μείωση πρ/σμού της δράσης στον ΘΑ ΙΙ</t>
  </si>
  <si>
    <t xml:space="preserve">ΕΡΓΟ ΣΗΜΑΙΑ - απένταξη </t>
  </si>
  <si>
    <t>ΕΡΓΟ ΣΗΜΑΙΑ -Τροποποίηση φυσικού και οικονομικού αντικειμένου</t>
  </si>
  <si>
    <t>ΕΡΓΟ ΣΗΜΑΙΑ -Α' Φάση Εξειδίκευσης 
Η ρήτρα ευελιξίας στην 3η Επικαιροποίηση με μείωση πρ/σμού της δράσης στον ΘΑ ΙΙ</t>
  </si>
  <si>
    <t xml:space="preserve">Αφορά στο ΣΤΥ ΣΥΖΕΥΞΙΣ. Προσαρμογή οικονομικού αντικειμένου στο ΤΕΠ </t>
  </si>
  <si>
    <t>μεταφερόμενο ΨΣ 
εκχωρούμενο σε ΕΥΔΕ-ΤΠΕ</t>
  </si>
  <si>
    <t>Αφαιρέθηκε από τον κάθετο τομέα πολιτικής του δικαιοσύνης, δυνάμει του Π.Δ. 81/2019, με το οποίο μεταφέρθηκε η αρμοδιότητα  από το Υπουργείο Δικαιοσύνης στο Υπουργείο του Προστασίας του Πολίτη.</t>
  </si>
  <si>
    <t>Τροποποίηση  ΤΔΠΠ ως προς το φυσικό και οικονομικό αντικείμενο (ενεργοποίηση προαίρεσης) που υπερβαίνει το διαθέσιμο της πρ16. να γίνει προσαρμογή σε επόμενη εξειδίκευση</t>
  </si>
  <si>
    <t>Αφαιρέθηκε από τον κάθετο τομέα πολιτικής του δικαιοσύνης, δυνάμει του Π.Δ. 81/2019, με το οποίο μεταφέρθηκε η αρμοδιότητα  από το Υπουργείο Δικαιοσύνης στο Υπουργείο του Προστασίας του Πολίτη.
εκχωρούμενο ΕΥΔΕ-ΤΠΕ.</t>
  </si>
  <si>
    <t>05_ΜΔΤ</t>
  </si>
  <si>
    <t>Ψηφιοποίηση αρχείου και ενοποιημένες υπηρεσίες διαλειτουργικότητας Mετοχικού Ταμείου Στρατού/Ψηφιακή αναβάθμιση Μετοχικού Ταμείου Στρατού</t>
  </si>
  <si>
    <t xml:space="preserve">Έιχε ενεργοποιθεί με την Πρ34/31-07-2018, προ εκχώρησης </t>
  </si>
  <si>
    <t>03_ΜΔΤ</t>
  </si>
  <si>
    <t>α τρίμηνο 2020</t>
  </si>
  <si>
    <t>ΕΥΔ ΕΠ ΜΔΤ, Επιτελική Δομή ΕΣΠΑ Υπ. Εσωτερικών, Επιτελική Δομή ΕΣΠΑ Υπ. Υγείας, Επιτελική δομή ΕΣΠΑ τομέα Τεχνολογιών και Πληροφορικής, Ιερά Αρχιεπισκοπή Αθηνών
ΚτΠ ΑΕ, Ιερά Αρχιεπισκοπή Αθηνών, Υπουργείο Ψηφιακής Διακυβέρνησης</t>
  </si>
  <si>
    <t>Α.2.1.20</t>
  </si>
  <si>
    <t>Α.2.1.21</t>
  </si>
  <si>
    <t>Α.2.1.23</t>
  </si>
  <si>
    <t>Γ.2.1.11</t>
  </si>
  <si>
    <t>Δράσεις ανάπτυξης δεξιοτήτων και ικανοτήτων ανθρώπινου δυναμικού του ΕΚΑΒ.</t>
  </si>
  <si>
    <t>ΕΚΑΒ</t>
  </si>
  <si>
    <t>Δράσεις ανάπτυξης δεξιοτήτων και ικανοτήτων ανθρώπινου δυναμικού, διασωστών πληρωμάτων ασθενοφόρων του ΕΚΑΒ</t>
  </si>
  <si>
    <t xml:space="preserve">16η επικαιροποίηση </t>
  </si>
  <si>
    <t>Προγραμματισμός προσκλήσεων</t>
  </si>
  <si>
    <t>Γ΄τρίμηνο του 2020</t>
  </si>
  <si>
    <t>τροποποίηση πρόσκλησης 49</t>
  </si>
  <si>
    <t>Γ΄τρίμηνο 2020</t>
  </si>
  <si>
    <t>Υγεία- covid 19</t>
  </si>
  <si>
    <t>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t>
  </si>
  <si>
    <t>αύξηση φυσικού και οικονομικού αντικειμένου για το ενταγμένο έργο 5061257. Tροποποίηση πρόσκλησης 49</t>
  </si>
  <si>
    <t xml:space="preserve">Εθνικός Οργανισμός Δημόσιας Υγείας </t>
  </si>
  <si>
    <t>Εργαλεία ανάλυσης και ερμηνείας στοιχείων επιδημιολογικής επιτήρησης με αλγορίθμους μηχανικής μάθησης</t>
  </si>
  <si>
    <t>τροποποίηση πρόσκλησης 52</t>
  </si>
  <si>
    <t>ΕΚΚΛΗΣΙΑ ΤΗΣ ΕΛΛΑΔΟΣ</t>
  </si>
  <si>
    <t xml:space="preserve">Σε συνέχεια της με αρ.πρωτ. 4500/07-08-2020 η ΙΑΑ αιτήθηκε αλλαγή δικαιούχου  </t>
  </si>
  <si>
    <t xml:space="preserve">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t>
  </si>
  <si>
    <t>34, 05_ΜΔΤ</t>
  </si>
  <si>
    <t>Ελληνικό Σύστημα Πιστοποίησης και Αναγνώρισης Μουσείων</t>
  </si>
  <si>
    <t>Β΄Τρίμηνο 2019, β τρίμηνο 2020</t>
  </si>
  <si>
    <t>31/7/2018, 8/7/2020</t>
  </si>
  <si>
    <t>Δ τρίμηνο 2015, 22/9/2017</t>
  </si>
  <si>
    <t>Α.3.2.7</t>
  </si>
  <si>
    <t>Υποστήριξη προς δημόσιους φορείς με στόχο τη συμμόρφωση προς τον ευρωπαϊκό κανονισμό για την προστασία δεδομένων GDPR (General Data Protection Regulation) όπως αυτός ενσωματώθηκε στην ελληνική νομοθεσία (N.4624/2019)</t>
  </si>
  <si>
    <t>Δράσεις αναβάθμισης της ικανότητας συμμόρφωσης των δημοσίων φορέων προς τον Ευρωπαϊκό Κανονισμό για την Προστασία Δεδομένων (GDPR)</t>
  </si>
  <si>
    <t>17η επικαιροποίηση</t>
  </si>
  <si>
    <t>Αποσύρθηκε με το αριθ.πρωτ. 7109/31-7-2020 έγγραφο του δικαιούχου ΚτΠ  Α.Ε</t>
  </si>
  <si>
    <t>αύξηση φυσικού και οικονομικού αντικειμένου (υπερδέσμευση)</t>
  </si>
  <si>
    <t>Ψηφιακή Εφαρμογή Εκτιμητικής Διαδικασίας ΕΛ.Γ.Α.</t>
  </si>
  <si>
    <t xml:space="preserve">Εγκατάσταση συστημάτων RIS PACS στις μονάδες υγείας </t>
  </si>
  <si>
    <t>Επέκταση αρχιτεκτονικής κόμβου govHUB.gr και υλοποίηση ψηφιακών υπηρεσιών ηλεκτρονικής διακυβέρνησης</t>
  </si>
  <si>
    <t xml:space="preserve">Γενική Γραμματεία Ψηφιακής Διακυβέρνησης &amp; Απλούστευσης Διαδικασιών 
</t>
  </si>
  <si>
    <t>Δ΄ τρίμηνο 2020</t>
  </si>
  <si>
    <t xml:space="preserve">Υπουργείο Υγείας, ΕΔΥΤΕ ΑΕ
</t>
  </si>
  <si>
    <t>14.10.2020</t>
  </si>
  <si>
    <t>Δ τρίμηνο 2020</t>
  </si>
  <si>
    <t>Α.4</t>
  </si>
  <si>
    <r>
      <t xml:space="preserve">Ανασχεδιασμός διοικητικών διαδικασιών </t>
    </r>
    <r>
      <rPr>
        <sz val="10"/>
        <color theme="1"/>
        <rFont val="Calibri Light"/>
        <family val="2"/>
        <charset val="161"/>
      </rPr>
      <t>του Οργανισμού Προνοιακών Επιδομάτων Κοινωνικής Αλληλεγγύης (ΟΠΕΚΑ)</t>
    </r>
  </si>
  <si>
    <t>Α.2.2.13</t>
  </si>
  <si>
    <t xml:space="preserve">Δράσεις μετασχηματισμού διαδικασιών προξενικών υπηρεσιών </t>
  </si>
  <si>
    <t xml:space="preserve"> Α.4.1.1</t>
  </si>
  <si>
    <t>Δράσεις αντιμετώπισης της πανδημίας COVID-19 του Υπουργείου Υγείας</t>
  </si>
  <si>
    <t xml:space="preserve"> Α.4.1.2</t>
  </si>
  <si>
    <t xml:space="preserve"> Α.4.1.3</t>
  </si>
  <si>
    <t xml:space="preserve">Δράσεις αντιμετώπισης της πανδημίας COVID-19 του Υπουργείου Εργασίας και Κοινωνικών Υποθέσεων </t>
  </si>
  <si>
    <t>Δράσεις αντιμετώπισης της πανδημίας COVID-19 του Υπουργείου Προστασίας του Πολίτη</t>
  </si>
  <si>
    <t>Γ.2.1.12</t>
  </si>
  <si>
    <t>Δράσεις αναβάθμισης ανθρώπινου δυναμικού δημόσιας διοίκησης για την αντιμετώπιση θεμάτων κυβερνοασφάλειας</t>
  </si>
  <si>
    <t xml:space="preserve">Μετασχηματισμός διαδικασιών προξενικών υπηρεσιών με λειτουργία υπηρεσίας εικονικής υποβοήθησης μέσω χρήσης τεχνητής νοημοσύνης (chatbot) για πρόσβαση στην πληροφορία, ψηφιακή υποβολή εγγράφων και διασύνδεση με ψηφιακές πλατφόρμες γενικής κυβέρνησης. </t>
  </si>
  <si>
    <t xml:space="preserve">18η επικαιροποίηση </t>
  </si>
  <si>
    <t>αύξηση φυσικού και οικονομικού αντικειμένου</t>
  </si>
  <si>
    <t>διαγραφή από την Α.1.1.110 και μεταφορά στη δράση Β.1.1.33</t>
  </si>
  <si>
    <t xml:space="preserve"> Εθνικός Οργανισμός Παροχής Υπηρεσιών Υγείας/ ΕΟΠΥΥ</t>
  </si>
  <si>
    <t>Πρόγραμμα διαχείρισης στρες ιατρικού και υγειονομικού προσωπικού του Υπ. Υγείας εξαιτίας της πανδημίας του Κορωνοϊού SARS-CoV-2</t>
  </si>
  <si>
    <t>Παροχή υπηρεσιών εξ’αποστάσεως φροντίδας (homecare) για χρόνιους πάσχοντες</t>
  </si>
  <si>
    <t>Δράσεις έκτακτης ανάγκης υποστήριξης και περιορισμού διάδοσης του COVID 19 για όλα (35) τα σωφρονιστικά καταστήματα της χώρας, για 5.000 εργαζόμενους και 11.500 κρατούμενους της Γενικής Γραμματείας Αντεγκληματικής Πολιτικής.</t>
  </si>
  <si>
    <t xml:space="preserve">Κέντρο Τεχνολογικής Υποστήριξης Ανάπτυξης και Καινοτομίας (ΚΕΤΥΑΚ) </t>
  </si>
  <si>
    <t>Αναβάθμιση ανθρώπινου δυναμικού δημόσιας διοίκησης για την αντιμετώπιση θεμάτων κυβερνοασφάλειας</t>
  </si>
  <si>
    <t>18η επικαιροποίηση</t>
  </si>
  <si>
    <t>Δράσεις αξιοποίησης των υπηρεσιών του gov.gr</t>
  </si>
  <si>
    <t>Β.1.1.33</t>
  </si>
  <si>
    <t>Δράσεις Ψηφιακής Αναβάθμισης του Υπουργείου Δικαιοσύνης, Διαφάνειας και Ανθρωπίνων Δικαιωμάτων</t>
  </si>
  <si>
    <t>Β.1.1.34</t>
  </si>
  <si>
    <t xml:space="preserve">Ανάπτυξη ενός ενιαίου Συνεργατικού Καταλόγου της Εθνικής Βιβλιοθήκης της Ελλάδος (ΕΒΕ) </t>
  </si>
  <si>
    <t>Β.2.1.17</t>
  </si>
  <si>
    <t>Α.2.2.14</t>
  </si>
  <si>
    <t>ΚΟΙΝΩΝΙΑ ΤΗΣ ΠΛΗΡΟΦΟΡΙΑΣ ΑΕ/ΥΠΟΥΡΓΕΙΟ ΨΗΦΙΑΚΗΣ ΔΙΑΚΥΒΕΡΝΗΣΗΣ</t>
  </si>
  <si>
    <t>Παροχή υπηρεσιών ευαισθητοποίησης για την βέλτιστη αξιοποίηση των υπηρεσιών του gov.gr</t>
  </si>
  <si>
    <t>Επέκταση και παροχή υπηρεσιών του Ολοκληρωμένου Πληροφοριακού Συστήματος διαχείρισης αιτημάτων των πολιτών, επιχειρήσεων, δημοσίων υπηρεσιών και λοιπών φορέων μέσω της διαδικτυακής πύλης της ΑΠΔΠΧ</t>
  </si>
  <si>
    <t>Α' τρίμηνο 2021</t>
  </si>
  <si>
    <t>Ανάπτυξη συστήματος συλλογής και επεξεργασίας στατιστικών δεδομένων της Δικαιοσύνης</t>
  </si>
  <si>
    <t>Δημιουργία Εθνικών ηλεκτρονικών καταλόγων πολιτικής και ποινικής Δικαιοσύνης</t>
  </si>
  <si>
    <t>Εθνική Βιβλιοθήκη της Ελλάδος (ΕΒΕ)</t>
  </si>
  <si>
    <t>Συνεργατικός Κατάλογος Δημοσίων Βιβλιοθηκών και Ανάπτυξη Υπηρεσιών Διαδανεισμού</t>
  </si>
  <si>
    <t>ΕΔ ΥΠΟΥΡΓΕΙΟ ΥΓΕΙΑΣ</t>
  </si>
  <si>
    <t>Αναβάθμιση του Συστήματος Επιχειρηματικής Ευφυΐας (BI s) Υπουργείου Υγείας</t>
  </si>
  <si>
    <t>Δράσεις ηλεκτρονικής διακυβέρνησης για την αναβάθμιση του επιπέδου παροχής ηλεκτρονικών υπηρεσιών προς τους πολίτες</t>
  </si>
  <si>
    <t>ΕΛΛΗΝΙΚΟ ΙΝΣΤΙΤΟΥΤΟ  ΒΥΖΑΝΤΙΝΩΝ ΚΑΙ ΜΕΤΑΒΥΖΑΝΤΙΝΩΝ ΣΠΟΥΔΩΝ ΒΕΝΕΤΙΑΣ (ΝΠΔΔ)</t>
  </si>
  <si>
    <t>ΨΗΦΙΑΚΗ ΔΙΑΧΕΙΡΙΣΗ ΤΟΥ ΕΝ ΒΕΝΕΤΙΑ ΑΡΧΕΙΟΥ ΤΗΣ ΕΛΛΗΝΙΚΗΣ ΚΟΙΝΟΤΗΤΑΣ</t>
  </si>
  <si>
    <t>Το Χαμόγελο του Παιδιού</t>
  </si>
  <si>
    <t>Εθνικό Τυπογραφείο</t>
  </si>
  <si>
    <t>Ηλεκτρονικές Υπηρεσίες Εθνικού Τυπογραφείου</t>
  </si>
  <si>
    <t>Ίδρυμα Περιθάλψεως Ατόμων με Νοητική Υστέρηση ή με σύνδρομο Down της Ιεράς Αρχιεπισκοπής Αθηνών «Μ. Κόκκορη»</t>
  </si>
  <si>
    <t>Ψηφιακή αναβάθμιση υπηρεσιών ιδρύματος Κόκκορη-Πιλοτικό Κέντρο e-συμβουλευτικής διαχείρισης ΑΜΕΑ, Π.ΝΟ.Υ &amp; ατόμων με κινητικές αναπηρίες</t>
  </si>
  <si>
    <t>Εθνικό Δίκτυο Υποδομών Τεχνολογίας και Έρευνας AE (ΕΔΥΤΕ Α.Ε.)</t>
  </si>
  <si>
    <t>Υπουργείο Ψηφιακής Διακυβέρνησης /KτΠ Α.Ε.</t>
  </si>
  <si>
    <t>Αναμόρφωση του συστήματος Ταχυδρομικών Κωδίκων της χώρας</t>
  </si>
  <si>
    <t>Αφορά στο ΣΤΥ ΣΥΖΕΥΞΙΣ με αύξηση φυσικού και οικονομικού αντικειμένου.</t>
  </si>
  <si>
    <t>Τροποποίηση πρόσκλησης 41 στο Α΄τρίμηνο 2021</t>
  </si>
  <si>
    <t>Α΄τρίμηνο 2021</t>
  </si>
  <si>
    <t>Τροποποίηση πρόσκλησης 50</t>
  </si>
  <si>
    <t>SMILE-net H ΣΥΜΒΟΛΗ ΤΩΝ ΤΕΧΝΟΛΟΓΙΩΝ ΤΗΣ ΠΛΗΡΟΦΟΡΙΑΣ ΚΑΙ ΤΗΣ ΕΠΙΚΟΙΝΩΝΙΑΣ (Τ.Π.Ε.) ΣΤΗΝ ΠΡΟΣΤΑΣΙΑ ΤΩΝ ΠΑΙΔΙΩΝ, ΤΩΝ ΝΕΩΝ ΚΑΙ ΤΩΝ ΑΤΟΜΩΝ ΣΕ ΚΙΝΔΥΝΟ ΣΤΗΝ ΕΛΛΑΔΑ</t>
  </si>
  <si>
    <t>Έργο σημαία. Σε εφαρμογή του Π.Δ.84/2019, η αρμοδιότητα μεταφέρθηκε στο Υπ.Ψηφ.Διακυβέρνησης. Ως προς την παρακολούθηση της πράξης αρμόδια είναι η ΕΥΔΕ-ΤΠΕ, δυνάμει της από 19-11-2019 ΚΥΑ.</t>
  </si>
  <si>
    <t xml:space="preserve"> Σε εφαρμογή του Π.Δ.84/2019, η αρμοδιότητα μεταφέρθηκε στο Υπουργείο Εσωτερικών.</t>
  </si>
  <si>
    <t>Με το άρθρο 7, παρ 3 του Π.Δ.84/2019, συνίσταται στο  στο Υπουργείο Εργασίας και Κοινωνικών Υποθέσεων, Γενική Γραμματεία Οικογενειακής Πολιτικής και Ισότητας των Φύλων, στην οποία μεταφέρθηκε ως σύνολο αρμοδιοτήτων και εποπτευόμενων φορέων,οι υπηρεσίες της Γενικής Γραμματείας Ισότητας των Φύλων που συστάθηκε με το άρθρο 27 του ν. 1558/1985.</t>
  </si>
  <si>
    <t>Δεν συμπεριλαμβάνεται πλέον στον κάθετο τομέα πολιτικής του δικαιοσύνης, δυνάμει του Π.Δ. 81/2019, με το οποίο μεταφέρθηκε η αρμοδιότητα  από το Υπουργείο Δικαιοσύνης στο Υπουργείο του Προστασίας του Πολίτη.</t>
  </si>
  <si>
    <t>Με τις διατάξεις του άρθρου 82 του Ν.4622/2019 (ΦΕΚ 133/Α’/07-08-2019) συστάθηκε η Εθνική Αρχή Διαφάνειας (ΕΑΔ), στην οποία ενσωματώθηκε η τέως Γενική Γραμματεία για την Καταπολέμηση της Διαφθοράς. Το εν λόγω έργο δεν συμβάλλει πλέον στον κάθετο τομέα της δικαιοσύνης.</t>
  </si>
  <si>
    <t xml:space="preserve">Στήριξη ιατρών για υπηρεσίες σε χρονίους πάσχοντες κατ οίκον ή από απόσταση </t>
  </si>
  <si>
    <t>26.9.2018</t>
  </si>
  <si>
    <t>Α.3.2.8</t>
  </si>
  <si>
    <t>Yποστήριξη  Εσωτερικής Λειτουργίας Υπηρεσιών Ελέγχου  του ΥΠΕΚΥΠ</t>
  </si>
  <si>
    <t xml:space="preserve">19η επικαιροποίηση </t>
  </si>
  <si>
    <t>Yποστήριξη Μονάδας Εσωτερικού ελέγχου του ΥΠΕΚΥΠ</t>
  </si>
  <si>
    <t>ΕΔ ΕΣΠΑ Υπουργείου Εργασίας και Κοινωνικών Υποθέσεων, Τομέας Κοινωνικής Αλληλεγγύης (ΕΔΚΑ)</t>
  </si>
  <si>
    <t>ΕΔ ΕΣΠΑ Υπουργείου Εργασίας και Κοινωνικών Υποθέσεων</t>
  </si>
  <si>
    <t>Ιερά Κοινότητα Αγίου Όρους</t>
  </si>
  <si>
    <t>Αθωνικό Ψηφιακό Κτηματογραφικό αποθετήριο Μετοχίων Αγίου Όρους</t>
  </si>
  <si>
    <t>επανασχεδιασμός του έργου και υποβολή με αύξηση φυσικού και οικονομικού αντικειμένου με τον τίτλο "Ψηφιοποίηση Ασφαλιστικής Ιστορίας e-ΕΦΚΑ"</t>
  </si>
  <si>
    <t xml:space="preserve">Ηλεκτρονικός Εθνικός Φορέας Κοινωνικής Ασφάλισης </t>
  </si>
  <si>
    <t>Ψηφιοποίηση Ασφαλιστικής Ιστορίας e- ΕΦΚΑ</t>
  </si>
  <si>
    <t>Πληροφοριακό Σύστημα Διαχείρισης Ελέγχων του Αγροδιατροφικού Τομέα (ΠΣ ΔΕΑΤ)</t>
  </si>
  <si>
    <t>Β.1.1.35</t>
  </si>
  <si>
    <t xml:space="preserve">Δράσεις για την αναβάθμιση της λειτουργίας φορέων της Δημόσιας Διοίκησης μέσω της ανάπτυξης και λειτουργίας συστημάτων ΤΠΕ </t>
  </si>
  <si>
    <t>ΟΜΜΑ (ΟΡΓΑΝΙΣΜΟΣ ΜΕΓΑΡΟΥ ΜΟΥΣΙΚΗΣ ΑΘΗΝΩΝ)</t>
  </si>
  <si>
    <t>Ψηφιακή Αναβάθμιση του Οργανισμού Μεγάρου Μουσικής Αθηνών και Ψηφιακές Δράσεις για τη Διάσωση, Προβολή και Αξιοποίηση του Πολιτιστικού του Αποθέματος</t>
  </si>
  <si>
    <t>ΕΘΝΙΚΗ ΕΠΙΤΡΟΠΗΣ ΤΗΛΕΠΙΚΟΙΝΩΝΙΩΝ ΚΑΙ ΤΑΧΥΔΡΟΜΕΙΩΝ "ΕΕΤΤ"</t>
  </si>
  <si>
    <t>Ψηφιακός μετασχηματισμός της ΕΕΤΤ</t>
  </si>
  <si>
    <t>ΙΔΡΥΜΑ ΝΕΟΛΑΙΑΣ ΚΑΙ ΔΙΑ ΒΙΟΥ ΜΑΘΗΣΗΣ- Ι.ΝΕ.ΔΙ.ΒΙ.Μ.</t>
  </si>
  <si>
    <t>Προμήθεια πληροφοριακού συστήματος παρακολούθησης λειτουργίας και διαχείρισης αιτημάτων και αναγκών για τα κτίρια ευθύνης του Ιδρύματος Νεολαίας και Δια βίου Μάθησης</t>
  </si>
  <si>
    <t>Απλούστευση και Ψηφιοποίηση υπηρεσιών και προγραμμάτων Ι.ΝΕ.ΔΙ.ΒΙ.Μ. και δημιουργία ηλεκτρονικού αποθετηρίου (eΙΝΕΔΙΒΙΜ)</t>
  </si>
  <si>
    <t>ΒΡΑΒΕΙΑ ΨΗΦΙΑΚΗΣ ΔΙΑΚΥΒΕΡΝΗΣΗΣ ΚΑΙ ΑΠΛΟΥΣΤΕΥΣΗΣ ΔΙΑΔΙΚΑΣΙΩΝ</t>
  </si>
  <si>
    <t>Β΄Τρίμηνο 2021</t>
  </si>
  <si>
    <t xml:space="preserve">5091683 , 5091689 </t>
  </si>
  <si>
    <t>5063757 , 5076394</t>
  </si>
  <si>
    <t>44
05_ΜΔΤ</t>
  </si>
  <si>
    <t>Υπουργείο Υγείας</t>
  </si>
  <si>
    <t xml:space="preserve">Υπουργείο Υγείας </t>
  </si>
  <si>
    <t>Υπουργείο Υγείας, ΕΟΠΠΥ</t>
  </si>
  <si>
    <t>Βελτίωση της εμβολιαστικής κάλυψης στη γρίπη και την πνευμονιοκοκκική νόσο κατά την επιδημική κρίση COVID-19</t>
  </si>
  <si>
    <t>Χορήγηση χειρουργικών μασκών ατομικής προστασίας από τα φαρμακεία του ΕΟΠΥΥ</t>
  </si>
  <si>
    <t xml:space="preserve">20η επικαιροποίηση </t>
  </si>
  <si>
    <t>Περιφέρεια Δυτικής Ελλάδας</t>
  </si>
  <si>
    <t xml:space="preserve">Η 4η  Βιομηχανική Επανάσταση στην Κεντρική και Περιφερειακή Αυτοδιοίκηση –
Πιλοτική Εφαρμογή στη Περιφέρεια  Δυτικής Ελλάδας  
</t>
  </si>
  <si>
    <t>Γ΄ Τρίμηνο 2021</t>
  </si>
  <si>
    <t>Δράσεις ενίσχυσης του επιτελικού χαρακτήρα και των επιτελικών λειτουργιών του ΚΕΤΥΑΚ</t>
  </si>
  <si>
    <t xml:space="preserve">Προτυποποίηση της οργανωτικής δομής και των διαδικασιών που ακολουθούνται από τα καταστήματα κράτησης </t>
  </si>
  <si>
    <t xml:space="preserve">Ελληνική Αρχή Γεωλογικών &amp; Μεταλλευτικών Ερευνών / Κοινωνία της Πληροφορίας </t>
  </si>
  <si>
    <t>Δημιουργία Πύλης Ανοιχτών Γεωεπιστημονικών Δεδομένων (GEOPORTAL)</t>
  </si>
  <si>
    <t xml:space="preserve">Κοινωνία της Πληροφορίας / Δικηγορικός Σύλλογος Αθηνών </t>
  </si>
  <si>
    <t>Αλληλεπιδραστικές ψηφιακές υπηρεσίες διαχείρισης πόρων, δομών και δεδομένων προδικασίας – on line ενημέρωση φορέων δικηγορών πολιτών</t>
  </si>
  <si>
    <t>Ανάπτυξη Ολοκληρωμένου Πληροφοριακού Συστήματος Ενιαίας Διαχείρισης Υποτροφιών ΙΚΥ</t>
  </si>
  <si>
    <t>Επιτελική Δομή ΕΣΠΑ Τομέα Παιδείας του Υπουργείου Παιδείας, Έρευνας &amp; Θρησκευμάτων /Ίδρυμα Κρατικών Υποτροφιών</t>
  </si>
  <si>
    <t>Δ΄τρίμηνο 2021</t>
  </si>
  <si>
    <t>Πανελλαδική Μελέτη Υγείας και Διατροφής για τη Δημόσια Υγεία του πληθυσμού</t>
  </si>
  <si>
    <t>Β.1.1.36</t>
  </si>
  <si>
    <t xml:space="preserve">Ψηφιοποίηση αρχείων και ανάπτυξη παρεχόμενων υπηρεσιών </t>
  </si>
  <si>
    <t xml:space="preserve">ΨΗΦΙΑΚΗ ΔΙΑΧΕΙΡΙΣΗ ΤΟΥ ΠΟΛΙΤΙΣΜΙΚΟΥ ΑΠΟΘΕΜΑΤΟΣ ΤΟΥ ΦΙΛΟΤΕΛΙΚΟΥ ΚΑΙ ΤΑΧΥΔΡΟΜΙΚΟΥ ΜΟΥΣΕΙΟΥ </t>
  </si>
  <si>
    <t>Βιβλιοθήκη Θεολογικής Σχολής ΕΚΠΑ</t>
  </si>
  <si>
    <t>Ψηφιοποίηση αρχειακού υλικού και δημιουργία ολοκληρωμένου συστήματος διαχείρισης αρχείου του Πανεπιστημίου Δυτικής Αττικής</t>
  </si>
  <si>
    <t>Ψηφιακή πλατφόρμα αναφοράς για τα εδαφολογικά και υδρολογικά δεδομένα του πρωτογενή τομέα</t>
  </si>
  <si>
    <t xml:space="preserve">ΕΛΛΗΝΙΚΟΣ ΓΕΩΡΓΙΚΟΣ ΟΡΓΑΝΙΣΜΟΣ - ΔΗΜΗΤΡΑ </t>
  </si>
  <si>
    <t>21η επικαιροποίηση</t>
  </si>
  <si>
    <t>Γ' Τρίμηνο 2021</t>
  </si>
  <si>
    <t>Δορυφόρος Λογαριασμός Τουρισμού</t>
  </si>
  <si>
    <t>Επιτελική Δομή ΕΣΠΑ Υπουργείου Τουρισμού</t>
  </si>
  <si>
    <t xml:space="preserve">Γενική Γραμματεία Τηλεπικοινωνιών &amp; Ταχυδρομείων του Υπουργείου Ψηφιακής Πολιτικής, Τηλεπικοινωνιών και Ενημέρωσης /ΦΙΛΟΤΕΛΙΚΟ ΚΑΙ ΤΑΧΥΔΡΟΜΙΚΟ ΜΟΥΣΕΙΟ
ΚτΠ Μ.Α.Ε.
</t>
  </si>
  <si>
    <t>Επιτελική Δομή ΕΣΠΑ Υπουργείου Παιδείας, Έρευνας και Θρησκευμάτων, Τομέα Παιδείας</t>
  </si>
  <si>
    <t>ΘΑ VI</t>
  </si>
  <si>
    <t>ΣΤ.1</t>
  </si>
  <si>
    <t>ΕΘΝΙΚΟ ΠΑΡΑΤΗΡΗΤΗΡΙΟ ΒΙΩΣΙΜΗΣ ΤΟΥΡΙΣΤΙΚΗΣ ΑΝΑΠΤΥΞΗΣ</t>
  </si>
  <si>
    <t>5049423, 5091738</t>
  </si>
  <si>
    <t>05_Β_ΜΔΤ</t>
  </si>
  <si>
    <t>15 MIS</t>
  </si>
  <si>
    <t>Ανασχεδιασμός διοικητικών διαδικασιών του Οργανισμού Προνοιακών Επιδομάτων Κοινωνικής Αλληλεγγύης (ΟΠΕΚΑ)</t>
  </si>
  <si>
    <t>ΑΕΙ/Θεολογική Σχολή ΕΚΠΑ</t>
  </si>
  <si>
    <r>
      <t xml:space="preserve">εκχωρούμενο ΕΥΔΕ-ΤΠΕ/ </t>
    </r>
    <r>
      <rPr>
        <b/>
        <sz val="8"/>
        <rFont val="Calibri Light"/>
        <family val="2"/>
        <charset val="161"/>
      </rPr>
      <t>Ανάκληση Απόφασης Ένταξης 27-05-2020 (mis 5029581 με προ/μο 6.933.930,40)</t>
    </r>
  </si>
  <si>
    <t>ΕΥΔ_ΝΕΟ 11</t>
  </si>
  <si>
    <t>ΕΥΔ_ΝΕΟ 2</t>
  </si>
  <si>
    <t>ΕΥΔ_ΝΕΟ 3</t>
  </si>
  <si>
    <t>Νέος Φορέας Άσκησης Πολιτικής (Επικαιροποιηση)</t>
  </si>
  <si>
    <t>Κατάσταση Πρόσκλησης</t>
  </si>
  <si>
    <t>Έχει λήξει</t>
  </si>
  <si>
    <t>Ενεργή</t>
  </si>
  <si>
    <t>06_ΜΔΤ</t>
  </si>
  <si>
    <t>ΗΜΕΡΟΜΗΝΙΑ ΛΗΞΗΣ</t>
  </si>
  <si>
    <t>08_ΜΔΤ</t>
  </si>
  <si>
    <t>α/α Πρόσκληση (Πολλαπλές Εγγραφές)</t>
  </si>
  <si>
    <t>5000490, 5001091</t>
  </si>
  <si>
    <t>5032962, 5038738</t>
  </si>
  <si>
    <t>Χωρίς Πρόσκληση έως 12η Επικαιροποίηση (03.06.2019)</t>
  </si>
  <si>
    <t>5000649, 5000728</t>
  </si>
  <si>
    <t>5000275, 5010844</t>
  </si>
  <si>
    <t>Ανασχεδιασμός Διαδικασιών του συστήματος διαχείρισης ποιότητας των εργαστηρίων του Υπουργείου Αγροτικής Ανάπτυξης και Τροφίμων</t>
  </si>
  <si>
    <t>20 &amp; 22: Ενεργή | 28: έχει λήξει</t>
  </si>
  <si>
    <t>20: Ενεργή | 28: έχει λήξει</t>
  </si>
  <si>
    <t>5041674 (απεντάχθηκε)</t>
  </si>
  <si>
    <t>Χωρίς Πρόσκληση από 13η Επικαιροποίηση και μετά (28.11.2019)</t>
  </si>
  <si>
    <t>4, 31, 33</t>
  </si>
  <si>
    <t>5030291, 5044868</t>
  </si>
  <si>
    <t>NEO ΕΡΓΟ_2</t>
  </si>
  <si>
    <t>22η Επικαιροποιήση</t>
  </si>
  <si>
    <t>Α.2.2.15</t>
  </si>
  <si>
    <t>Δράσεις Ενδυνάμωσης Δομών Ανηλίκων</t>
  </si>
  <si>
    <t>Διενέργεια έως 1.000.000 μοριακών ελέγχων COVID-19/Δημιουργία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t>
  </si>
  <si>
    <t xml:space="preserve">Δράσεις του Υπουργείου Υγείας για τον περιορισμό της διασποράς της πανδημίας Covid19 και αποκατάστασης των συνεπειών της υγειονομικής κρίσης </t>
  </si>
  <si>
    <t>ΣΤ.1.1.1</t>
  </si>
  <si>
    <t>ΕΓΚΑΤΑΣΤΑΣΗ ΚΑΙ ΕΝΙΣΧΥΣΗ ΜΗΧΑΝΙΣΜΩΝ ΕΛΕΓΧΟΥ ΚΛΙΝΙΚΗΣ ΚΩΔΙΚΟΠΟΙΗΣΗΣ ΤΟΥ ΕΛΛΗΝΙΚΟΥ ΙΝΣΤΙΤΟΥΤΟΥ DRG (KETEKNY A.E.)</t>
  </si>
  <si>
    <t>Κέντρο Τεκμηρίωσης και Κοστολόγησης Νοσοκομειακών Υπηρεσιών - Ελληνικό Ινστιτούτο DRG (ΚΕΤΕΚΝΥ ΑΕ)</t>
  </si>
  <si>
    <t>Υπουργείο Υγείας και Οργανισμός Διασφάλισης της Ποιότητας στην Υγεία (ΟΔΙΠΥ)</t>
  </si>
  <si>
    <t>ΠΡΟΤΥΠΟΠΟΙΗΣΗ ΤΗΣ ΦΡΟΝΤΙΔΑΣ ΣΤΙΣ ΜΟΝΑΔΕΣ ΛΟΙΜΩΞΕΩΝ (HIV) - ΕΛΕΓΧΟΣ ΝΟΣΟΚΟΜΕΙΑΚΩΝ ΛΟΙΜΩΞΕΩΝ ΚΑΙ ΑΝΤΙΒΙΟΤΙΚΗ ΕΠΙΜΕΛΗΤΕΙΑ</t>
  </si>
  <si>
    <t>Ενδυνάμωση Δομών Ανηλίκων Υ.Δ.</t>
  </si>
  <si>
    <t>Οργανισμός Διαχείρισης και Αξιοποίησης Πολιτιστικών Πόρων (ΟΔΑΠ)</t>
  </si>
  <si>
    <t>Ανάπτυξη Πληροφοριακού Συστήματος και Διαδικτυακής Πλατφόρμας για την απλοποίηση και προτυποποίηση των διαδικασιών αδειοδότησης, χρήσης και επανάχρησης του πολιτιστικού αποθέματος του ΥΠ.ΠΟ.Α. και διαχείρισης των αντίστοιχων τελών, με τη χρήση ανοιχτών προτύπων και αναδυόμενων τεχνολογιών</t>
  </si>
  <si>
    <t>Σύστημα Tempest</t>
  </si>
  <si>
    <t>Φορείς Κοινωνικής Πρόνοιας – Ενίσχυση για την αντιμετώπιση των συνεπειών της πανδημίας Covid-19/Προμήθεια υγειονομικού υλικού για τα Κέντρα Κοινωνικής Πρόνοιας για την αντιμετώπιση των συνεπειών της πανδημίας Covid-19-Προμήθεια υγειονομικού υλικού για τις Μονάδες Φροντίδας Ηλικιωμένων για την αντιμετώπιση των συνεπειών της πανδημίας Covid-19</t>
  </si>
  <si>
    <t>Κέντρα Ημερήσιας Φροντίδας Ηλικιωμένων (ΚΗΦΗ) και Κέντρα Διημέρευσης Ημερήσιας Φροντίδας (ΚΔΗΦ) – Προμήθεια υγειονομικού υλικού για την αντιμετώπιση των συνεπειών της πανδημίας Covid-19</t>
  </si>
  <si>
    <t>Αναβάθμιση με στόχο την  ομογενοποίηση δικτύου τηλεδιασκέψεων και άλλων τεχνολογιών πληροφορικής Ελλληνικής Αστυνομίας με λοιπούς Φορείς/ Αρχές χώρας - προμήθεια συσκευών τηλεδιάσκεψης./Εκσυγχρονισμός των Υπηρεσιών της Ελληνικής Αστυνομίας Αναβάθμιση με στόχο την ομογενοποίηση δικτύου τηλεδιάσκεψης της Ελληνικής Αστυνομίας με λοιπούς φορείςΑρχές  προμήθεια συσκευών τηλεδιάσκεψης</t>
  </si>
  <si>
    <t>Υποστήριξη της διαδικασίας εμπλουτισμού του ΕΜΔ και επέκταση της λειτουργικότητας του/Υποστήριξη της διαδικασίας εμπλουτισμού του ΕΘΝΙΚΟΥ ΜΗΤΡΩΟΥ ΔΙΑΔΙΚΑΣΙΩΝ (ΕΜΔ) και επέκταση της λειτουργικότητάς του</t>
  </si>
  <si>
    <t>Ετικέτες γραμμής</t>
  </si>
  <si>
    <t>Άθροισμα από ΣΥΝΟΛΙΚΟΣ Προϋπολογισμός Εξειδίκευσης</t>
  </si>
  <si>
    <t xml:space="preserve">Εξυγίανση </t>
  </si>
  <si>
    <t>αφαίρεση έργου</t>
  </si>
  <si>
    <t xml:space="preserve">αφαίρεση έργου </t>
  </si>
  <si>
    <t>μεταφορά στον ΑΠ16</t>
  </si>
  <si>
    <t>Στο πλαίσιο της 2628/06.11.2019 ΚΥΑ  η διαχείριση της πράξης εκχωρήθηκε στην  ΕΥΔΕ ΤΠΕ/ Στο Σχέδιο δράσης είχε καταχωρηθεί ως phasing/ Είχε προκηρυχθεί αλλά αποφασίστηκε η μεταφορά του στο Ταμείο Ανάκαμψης και  έχει Απενταχθεί (Π/Υ 20.833.884,42). Το έργο αρχικά είχε προβεί σε διαβούλευση της διακήρυξης τον 08/2019 και έκτοτε παρατηρήθηκαν καθυστερήσεις.</t>
  </si>
  <si>
    <t>μεταφορά από Α.1.1.4</t>
  </si>
  <si>
    <t>εκχωρούμενο ΕΥΔΕ-ΤΠΕ/ Ανάκληση Απόφασης Ένταξης 27-05-2020 (mis 5029581 με προ/μο 6.933.930,40)</t>
  </si>
  <si>
    <t xml:space="preserve">Για την εισαγωγική αντιστοιχεί το ποσό 2.590.000.Για την συνεχιζόμενη αντιστοιχεί το ποσό ύψους 1.285.000 </t>
  </si>
  <si>
    <t>Μεταφορά Δράσης σε Α.1.1.12 κατά την 15η</t>
  </si>
  <si>
    <t xml:space="preserve">5050659, 5049545 ,5046476, 5049438, 5051273, 5052619, 5052683, 5052690, 5046480, 5052698,5053964, </t>
  </si>
  <si>
    <t>9 MIS (5000929
5001265
5001295
5001915
5002285
5002319
5010824
5131934
5149155
)</t>
  </si>
  <si>
    <t>35 
47</t>
  </si>
  <si>
    <t>5008035,5008036,5008037,5008038,5008039,5008040</t>
  </si>
  <si>
    <t xml:space="preserve"> covid 19</t>
  </si>
  <si>
    <t>5000232, 5010725, 5000233</t>
  </si>
  <si>
    <t>7
10
53</t>
  </si>
  <si>
    <t>5 MIS (5073749,5075858,5129433,5135365,5149155)</t>
  </si>
  <si>
    <t>Α.2.2.16</t>
  </si>
  <si>
    <t>ΠΟΛΥΚΑΝΑΛΙΚΟ ΣΥΣΤΗΜΑ ΕΝΗΜΕΡΩΣΗΣ ΚΑΙ ΕΞΥΠΗΡΕΤΗΣΗΣ ΠΟΛΙΤΩΝ 1555 του Υπουργείου Εργασίας (ημιτελές)</t>
  </si>
  <si>
    <r>
      <t xml:space="preserve">ΠΟΛΥΚΑΝΑΛΙΚΟ ΣΥΣΤΗΜΑ ΕΝΗΜΕΡΩΣΗΣ ΚΑΙ ΕΞΥΠΗΡΕΤΗΣΗΣ ΠΟΛΙΤΩΝ 1555 </t>
    </r>
    <r>
      <rPr>
        <b/>
        <sz val="8"/>
        <rFont val="Calibri Light"/>
        <family val="2"/>
        <charset val="161"/>
      </rPr>
      <t>(ημιτελές έργο περιόδου 2014-2020)</t>
    </r>
  </si>
  <si>
    <t>23η επικαιροποίηση</t>
  </si>
  <si>
    <t>Μηχανισμός Ενίσχυσης της Εγγραφής των Πολιτών σε Προσωπικό Ιατρό</t>
  </si>
  <si>
    <t>Σε συνέχεια της από 787/20-05-2022 επιστολής του Υπουργείου Υγείας, αποσύρεται από την συνολική εξειδίκευση εφαρμογής του ΕΠ ΜΔΤ.</t>
  </si>
  <si>
    <t>ΚΟΙΝΩΝΙΑ ΤΗΣ ΠΛΗΡΟΦΟΡΙΑΣ ΜΑΕ</t>
  </si>
  <si>
    <t>Δ΄τρίμηνο 2022</t>
  </si>
  <si>
    <t>Άθροισμα από Πρ/σμός ΕΚΤ</t>
  </si>
  <si>
    <t>Άθροισμα από Πρ/σμός ΕΤΠΑ</t>
  </si>
  <si>
    <t>Γ΄ τρίμηνο 2022</t>
  </si>
  <si>
    <t>Ψηφιοποίηση έντυπων ιστορικού αιμοδότη και πλήρης ηλεκτρονικοποίηση συμπλήρωσης εντύπου ιστορικού αιμοδότη</t>
  </si>
  <si>
    <t>Ηλεκτρονικές Υπηρεσιες για τη Διαχείριση της Διανομής των Συγγραμμάτων  Επέκταση Εύδοξος</t>
  </si>
  <si>
    <t>Κεντρικές Ηλεκτρονικές Υπηρεσίες της πρακτικής άσκησης των φοιτητών της τριτοβάθμιας εκπαίδευσης  Επέκταση ΑΤΛΑΣ</t>
  </si>
  <si>
    <t>Επέκταση ολοκληρωμένης υπηρεσίας διαχείρισης αιτήσεων για τη χορήγηση στεγαστικού επιδόματος στους φοιτητές της τριτοβάθμιας εκπαίδευσης</t>
  </si>
  <si>
    <t>Επέκταση Ηλεκτρονικής Υπηρεσίας Απόκτησης Ακαδημαϊκής Ταυτότητας</t>
  </si>
  <si>
    <t>Σύστημα διαχείρισης υποδομών των ΑΕΙ</t>
  </si>
  <si>
    <t>Επέκταση και Εμπλουτισμός με νέες Υπηρεσίες της Κεντρικής Υποδομής για την παροχή Ολοκληρωμένου Περιβάλλοντος Βιβλιοθήκης ως Υπηρεσίας – (ILSaS+)</t>
  </si>
  <si>
    <t>Αφορά στο αρχικά εξειδικευμένο έργο "Αναβάθμιση και βελτίωση των ηλεκτρονικών υπηρεσιών Τριτοβάθμιας Εκπαίδευσης", κάτω από το οποίο εντάχθηκε το εν λόγω έργο. Η επιμέρους ανάλυση έγινε κατά την 22η επικ.</t>
  </si>
  <si>
    <t>Αφορά στο αρχικά εξειδικευμένο έργο "Αναβάθμιση και βελτίωση των ηλεκτρονικών υπηρεσιών Τριτοβάθμιας Εκπαίδευσης"με προ/μο 10.319.900., κάτω από το οποίο εντάχθηκε το εν λόγω έργο. Η επιμέρους ανάλυση έγινε κατά την 22η επικ.</t>
  </si>
  <si>
    <t>ΠΠ 2021-2027</t>
  </si>
  <si>
    <t xml:space="preserve">Ενίσχυση της επιχειρησιακης συνέχειας του Δημόσιου Τομέα (Business Continuity) </t>
  </si>
  <si>
    <t>εσωτ.μεταφορά Β.1.1.35 σε συνέχεια της από 1159/14-07-2022</t>
  </si>
  <si>
    <t>phasing στο ΕΠ "Ψηφιακός Μετασχηματισμός" κατά 29.589.779,70€ (συνολικός πρ- μος εξειδίκευσης έργου 48.745.559,40 και πρέπει να διορθωθεί)</t>
  </si>
  <si>
    <t>05Γ_ΜΔΤ</t>
  </si>
  <si>
    <t>εκχωρούμενο ΕΥΔΕ-ΤΠΕ. Απεντάχθηκε 07.2022</t>
  </si>
  <si>
    <t>Προμήθεια αδειών λογισμικού μέσω εταιρικής σύμβασης με συμβόλαιο αγοράς πολλαπλών αδειών λογισμικού (Enterprise agreement)</t>
  </si>
  <si>
    <t>5184401</t>
  </si>
  <si>
    <t>απενταγμένη</t>
  </si>
  <si>
    <t>5174075</t>
  </si>
  <si>
    <t>27 mis</t>
  </si>
  <si>
    <t>10 mis</t>
  </si>
  <si>
    <r>
      <t xml:space="preserve">20
</t>
    </r>
    <r>
      <rPr>
        <b/>
        <sz val="8"/>
        <rFont val="Calibri Light"/>
        <family val="2"/>
        <charset val="161"/>
      </rPr>
      <t>28</t>
    </r>
  </si>
  <si>
    <r>
      <t xml:space="preserve">20
</t>
    </r>
    <r>
      <rPr>
        <b/>
        <sz val="8"/>
        <rFont val="Calibri Light"/>
        <family val="2"/>
        <charset val="161"/>
      </rPr>
      <t>22</t>
    </r>
    <r>
      <rPr>
        <sz val="8"/>
        <rFont val="Calibri Light"/>
        <family val="2"/>
        <charset val="161"/>
      </rPr>
      <t xml:space="preserve">
28</t>
    </r>
  </si>
  <si>
    <t>5168211</t>
  </si>
  <si>
    <t>1
61</t>
  </si>
  <si>
    <t>5176668</t>
  </si>
  <si>
    <t>12/4/2022
31/5/2022 1η Τροποποίηση</t>
  </si>
  <si>
    <t>ΠΟΛΥΚΑΝΑΛΙΚΟ ΣΥΣΤΗΜΑ ΕΝΗΜΕΡΩΣΗΣ ΚΑΙ ΕΞΥΠΗΡΕΤΗΣΗΣ ΠΟΛΙΤΩΝ 1555 (ημιτελές έργο περιόδου 2014-2020)</t>
  </si>
  <si>
    <t>(κενό)</t>
  </si>
  <si>
    <t>Κοινωνική Ασφάλιση- covid 19</t>
  </si>
  <si>
    <t>24η επικαιροποίηση</t>
  </si>
  <si>
    <t>κοινωνική ασφάλιση</t>
  </si>
  <si>
    <t>36
58</t>
  </si>
  <si>
    <t>5000245, 5000275, 5010844</t>
  </si>
  <si>
    <t>Εθνικό Δίκτυο Υποδομών Τεχνολογίας και Έρευνας – ΕΔΥΤΕ Α.Ε</t>
  </si>
  <si>
    <t>Β.1.2.9</t>
  </si>
  <si>
    <t>Προηγμένες δικτυακές και υπολογιστικές υπηρεσίες στον (κάθετο) τομέα πολιτικής υγεία</t>
  </si>
  <si>
    <t>26η επικαιροποίηση</t>
  </si>
  <si>
    <t>μεταφορά για διαχειριστικούς λόγους πράξης με mis 5010583 από το ΕΠΑνΕΚ</t>
  </si>
  <si>
    <t>Εθνική Επιτροπή Τηλεπικοινωνιών και Ταχυδρομείων - ΕΕΤΤ</t>
  </si>
  <si>
    <t xml:space="preserve">Ολοκληρωμένο Πληροφοριακό Σύστημα Διαχείρισης Φάσματος Ραδιοσυχνοτήτων με Ενσωματωμένη Πλατφόρμα Ηλεκτρονικής Υποβολής Αιτημάτων
</t>
  </si>
  <si>
    <t xml:space="preserve">Κοινωνία της Πληροφορίας ΜΑΕ </t>
  </si>
  <si>
    <t>Επεξεργασία και Διάθεση μέσω ΤΠΕ Μετεωρολογικών Δεδομένων και Προϊόντων σε Επιχειρήσεις και Πολίτες</t>
  </si>
  <si>
    <t>ΥΠΟΥΡΓΕΙΟ ΕΘΝΙΚΗΣ ΑΜΥΝΑΣ - Γενικό Επιτελείο Αεροπορίας</t>
  </si>
  <si>
    <t xml:space="preserve">Παροχή προηγμένων δικτυακών-υπολογιστικών υπηρ. σε Νοσοκομειακές Μονάδες σε περιβάλλον υπολογιστικού νέφους με στόχο την υποστήριξη του κλινικού έργου, την ενίσχυση της ερευνητικής τους δραστηριότητας και τη βελτίωση της  ανταγωνιστικότητας του τομέα υγείας
</t>
  </si>
  <si>
    <t xml:space="preserve">ΗΦΑΙΣΤΟΣ - Εκσυγχρονισμός των δικτυακών υποδομών του συνόλου των φορέων της ακαδημαϊκής και ερευνητικής κοινότητας της χώρας
</t>
  </si>
  <si>
    <t>μεταφορά για διαχειριστικούς λόγους πράξης με mis 5029669 από το ΕΠΑνΕΚ</t>
  </si>
  <si>
    <t>μεταφορά για διαχειριστικούς λόγους πράξης με mis 5045283 από το ΕΠΑνΕΚ</t>
  </si>
  <si>
    <t>Α΄τρίμηνο 2023</t>
  </si>
  <si>
    <t>25η επικαιροποίηση</t>
  </si>
  <si>
    <t>Απόφαση Προέδρου ΕπΠα</t>
  </si>
  <si>
    <t>εσωτερική κατανομή προυπολογισμού του έργου και προσθήκη υπηρεσιών υποστήριξης χωρίς μεταβολή του οικονομικού αντικειμένου. 1548/28-09-2022</t>
  </si>
  <si>
    <t>μεταφορά για διαχειριστικούς λόγους πράξης με mis 5041841 από το ΕΠΑνΕΚ. Δύναται να ενταχθεί ως phasing στο ΕΠ ΨηφΜετ</t>
  </si>
  <si>
    <t>09_ΜΔΤ</t>
  </si>
  <si>
    <t>5123521, 5114158, 5114214,5163961</t>
  </si>
  <si>
    <t>Πρ/σμός ΑΕ 31-12-2022</t>
  </si>
  <si>
    <t>Νομικές Δεσμεύσεις 31-12-2022</t>
  </si>
  <si>
    <t>ΔΑΠΑΝΕΣ 31-12-2022</t>
  </si>
  <si>
    <t>Άθροισμα από ΠΠ 2021-2027</t>
  </si>
  <si>
    <t>(Πολλά στοιχεία)</t>
  </si>
  <si>
    <t>υγείας</t>
  </si>
  <si>
    <t>01-03-2017
13-12-2018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</si>
</sst>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0.00\ &quot;€&quot;;[Red]\-#,##0.00\ &quot;€&quot;"/>
    <numFmt numFmtId="44" formatCode="_-* #,##0.00\ &quot;€&quot;_-;\-* #,##0.00\ &quot;€&quot;_-;_-* &quot;-&quot;??\ &quot;€&quot;_-;_-@_-"/>
    <numFmt numFmtId="164" formatCode="_-* #,##0.00\ _€_-;\-* #,##0.00\ _€_-;_-* &quot;-&quot;??\ _€_-;_-@_-"/>
    <numFmt numFmtId="165" formatCode="#,##0.00\ &quot;€&quot;"/>
    <numFmt numFmtId="166" formatCode="_-* #,##0\ _€_-;\-* #,##0\ _€_-;_-* &quot;-&quot;??\ _€_-;_-@_-"/>
    <numFmt numFmtId="167" formatCode="#,##0.00\ _€"/>
  </numFmts>
  <fonts count="24" x14ac:knownFonts="1">
    <font>
      <sz val="11"/>
      <color theme="1"/>
      <name val="Calibri"/>
      <family val="2"/>
      <charset val="161"/>
      <scheme val="minor"/>
    </font>
    <font>
      <sz val="8"/>
      <color theme="1"/>
      <name val="Calibri Light"/>
      <family val="2"/>
      <charset val="161"/>
    </font>
    <font>
      <sz val="10"/>
      <color theme="1"/>
      <name val="Calibri Light"/>
      <family val="2"/>
      <charset val="161"/>
    </font>
    <font>
      <sz val="11"/>
      <color theme="1"/>
      <name val="Calibri"/>
      <family val="2"/>
      <charset val="161"/>
      <scheme val="minor"/>
    </font>
    <font>
      <sz val="10"/>
      <color indexed="8"/>
      <name val="Calibri"/>
      <family val="2"/>
      <charset val="161"/>
    </font>
    <font>
      <sz val="10"/>
      <name val="Calibri"/>
      <family val="2"/>
      <charset val="161"/>
    </font>
    <font>
      <sz val="10"/>
      <color theme="1"/>
      <name val="Calibri"/>
      <family val="2"/>
      <charset val="161"/>
    </font>
    <font>
      <sz val="9"/>
      <color theme="1"/>
      <name val="Calibri"/>
      <family val="2"/>
      <charset val="161"/>
      <scheme val="minor"/>
    </font>
    <font>
      <sz val="10"/>
      <name val="Calibri Light"/>
      <family val="2"/>
      <charset val="161"/>
    </font>
    <font>
      <sz val="10"/>
      <color theme="1"/>
      <name val="Calibri Light"/>
      <family val="2"/>
      <charset val="161"/>
    </font>
    <font>
      <sz val="10"/>
      <color indexed="8"/>
      <name val="Calibri Light"/>
      <family val="2"/>
      <charset val="161"/>
    </font>
    <font>
      <b/>
      <sz val="8"/>
      <name val="Calibri Light"/>
      <family val="2"/>
      <charset val="161"/>
    </font>
    <font>
      <sz val="8"/>
      <name val="Calibri Light"/>
      <family val="2"/>
      <charset val="161"/>
    </font>
    <font>
      <i/>
      <sz val="8"/>
      <name val="Calibri Light"/>
      <family val="2"/>
      <charset val="161"/>
    </font>
    <font>
      <b/>
      <sz val="8"/>
      <color rgb="FF005828"/>
      <name val="Calibri Light"/>
      <family val="2"/>
      <charset val="161"/>
    </font>
    <font>
      <strike/>
      <sz val="8"/>
      <name val="Calibri Light"/>
      <family val="2"/>
      <charset val="161"/>
    </font>
    <font>
      <sz val="10"/>
      <color indexed="8"/>
      <name val="Arial"/>
      <family val="2"/>
    </font>
    <font>
      <sz val="8"/>
      <color theme="9" tint="-0.249977111117893"/>
      <name val="Calibri Light"/>
      <family val="2"/>
      <charset val="161"/>
    </font>
    <font>
      <sz val="8"/>
      <color rgb="FF000000"/>
      <name val="Calibri Light"/>
      <family val="2"/>
      <charset val="161"/>
    </font>
    <font>
      <i/>
      <sz val="8"/>
      <color theme="9" tint="-0.249977111117893"/>
      <name val="Calibri Light"/>
      <family val="2"/>
      <charset val="161"/>
    </font>
    <font>
      <b/>
      <sz val="8"/>
      <color theme="1"/>
      <name val="Calibri Light"/>
      <family val="2"/>
      <charset val="161"/>
    </font>
    <font>
      <sz val="9"/>
      <name val="Calibri Light"/>
      <family val="2"/>
      <charset val="161"/>
    </font>
    <font>
      <sz val="9"/>
      <color theme="1"/>
      <name val="Calibri Light"/>
      <family val="2"/>
      <charset val="161"/>
    </font>
    <font>
      <sz val="9"/>
      <color theme="1"/>
      <name val="Calibri Light"/>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4" tint="0.79998168889431442"/>
        <bgColor indexed="65"/>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4"/>
      </top>
      <bottom style="double">
        <color theme="4"/>
      </bottom>
      <diagonal/>
    </border>
  </borders>
  <cellStyleXfs count="8">
    <xf numFmtId="0" fontId="0" fillId="0" borderId="0"/>
    <xf numFmtId="44" fontId="3" fillId="0" borderId="0" applyFont="0" applyFill="0" applyBorder="0" applyAlignment="0" applyProtection="0"/>
    <xf numFmtId="164" fontId="3" fillId="0" borderId="0" applyFont="0" applyFill="0" applyBorder="0" applyAlignment="0" applyProtection="0"/>
    <xf numFmtId="0" fontId="16" fillId="0" borderId="0"/>
    <xf numFmtId="0" fontId="16" fillId="0" borderId="0"/>
    <xf numFmtId="0" fontId="3" fillId="0" borderId="0"/>
    <xf numFmtId="0" fontId="3" fillId="7" borderId="0" applyNumberFormat="0" applyBorder="0" applyAlignment="0" applyProtection="0"/>
    <xf numFmtId="9" fontId="3" fillId="0" borderId="0" applyFont="0" applyFill="0" applyBorder="0" applyAlignment="0" applyProtection="0"/>
  </cellStyleXfs>
  <cellXfs count="132">
    <xf numFmtId="0" fontId="0" fillId="0" borderId="0" xfId="0"/>
    <xf numFmtId="0" fontId="6" fillId="0" borderId="1" xfId="0" applyFont="1" applyFill="1" applyBorder="1" applyAlignment="1">
      <alignment vertical="top"/>
    </xf>
    <xf numFmtId="0" fontId="4" fillId="0" borderId="1" xfId="0" applyFont="1" applyFill="1" applyBorder="1" applyAlignment="1">
      <alignment vertical="top"/>
    </xf>
    <xf numFmtId="0" fontId="7" fillId="0" borderId="0" xfId="0" applyFont="1"/>
    <xf numFmtId="0" fontId="4" fillId="3" borderId="1" xfId="0" applyFont="1" applyFill="1" applyBorder="1" applyAlignment="1">
      <alignment horizontal="left" vertical="center"/>
    </xf>
    <xf numFmtId="0" fontId="6" fillId="3" borderId="1" xfId="0" applyFont="1" applyFill="1" applyBorder="1" applyAlignment="1">
      <alignment vertical="center"/>
    </xf>
    <xf numFmtId="0" fontId="6" fillId="3" borderId="1" xfId="0" applyFont="1" applyFill="1" applyBorder="1" applyAlignment="1">
      <alignment horizontal="left" vertical="center"/>
    </xf>
    <xf numFmtId="0" fontId="4" fillId="3" borderId="1" xfId="0" applyFont="1" applyFill="1" applyBorder="1" applyAlignment="1">
      <alignment vertical="top"/>
    </xf>
    <xf numFmtId="0" fontId="5" fillId="0" borderId="1" xfId="0" applyFont="1" applyFill="1" applyBorder="1" applyAlignment="1">
      <alignment vertical="top"/>
    </xf>
    <xf numFmtId="0" fontId="5" fillId="3" borderId="1" xfId="0" applyFont="1" applyFill="1" applyBorder="1" applyAlignment="1">
      <alignment vertical="top"/>
    </xf>
    <xf numFmtId="0" fontId="8" fillId="0" borderId="1" xfId="0" applyFont="1" applyFill="1" applyBorder="1" applyAlignment="1">
      <alignment vertical="top" wrapText="1"/>
    </xf>
    <xf numFmtId="0" fontId="8" fillId="2" borderId="1" xfId="0" applyFont="1" applyFill="1" applyBorder="1" applyAlignment="1">
      <alignment vertical="top" wrapText="1"/>
    </xf>
    <xf numFmtId="0" fontId="9" fillId="0" borderId="0" xfId="0" applyFont="1" applyAlignment="1">
      <alignment vertical="top"/>
    </xf>
    <xf numFmtId="166" fontId="8" fillId="2" borderId="1" xfId="2" applyNumberFormat="1" applyFont="1" applyFill="1" applyBorder="1" applyAlignment="1">
      <alignment vertical="top" wrapText="1"/>
    </xf>
    <xf numFmtId="0" fontId="10" fillId="0" borderId="1" xfId="0" applyFont="1" applyFill="1" applyBorder="1" applyAlignment="1">
      <alignment vertical="top" wrapText="1"/>
    </xf>
    <xf numFmtId="166" fontId="10" fillId="0" borderId="1" xfId="2" applyNumberFormat="1" applyFont="1" applyFill="1" applyBorder="1" applyAlignment="1">
      <alignment vertical="top" wrapText="1"/>
    </xf>
    <xf numFmtId="0" fontId="9" fillId="0" borderId="1" xfId="0" applyFont="1" applyFill="1" applyBorder="1" applyAlignment="1">
      <alignment vertical="top" wrapText="1"/>
    </xf>
    <xf numFmtId="0" fontId="10" fillId="3" borderId="1" xfId="0" applyFont="1" applyFill="1" applyBorder="1" applyAlignment="1">
      <alignment vertical="top" wrapText="1"/>
    </xf>
    <xf numFmtId="0" fontId="12" fillId="0" borderId="0" xfId="0" applyFont="1" applyAlignment="1">
      <alignment vertical="top"/>
    </xf>
    <xf numFmtId="0" fontId="12" fillId="0" borderId="0" xfId="0" applyFont="1" applyFill="1" applyAlignment="1">
      <alignment vertical="top"/>
    </xf>
    <xf numFmtId="0" fontId="12" fillId="3" borderId="0" xfId="0" applyFont="1" applyFill="1" applyAlignment="1">
      <alignment vertical="top"/>
    </xf>
    <xf numFmtId="165" fontId="12" fillId="0" borderId="0" xfId="0" applyNumberFormat="1" applyFont="1" applyAlignment="1">
      <alignment vertical="top"/>
    </xf>
    <xf numFmtId="14" fontId="12" fillId="0" borderId="0" xfId="0" applyNumberFormat="1" applyFont="1" applyBorder="1" applyAlignment="1">
      <alignment vertical="top"/>
    </xf>
    <xf numFmtId="14" fontId="12" fillId="0" borderId="0" xfId="0" applyNumberFormat="1" applyFont="1" applyFill="1" applyBorder="1" applyAlignment="1">
      <alignment horizontal="center" vertical="top"/>
    </xf>
    <xf numFmtId="0" fontId="12" fillId="0" borderId="0" xfId="0" applyFont="1" applyAlignment="1">
      <alignment horizontal="center" vertical="top"/>
    </xf>
    <xf numFmtId="166" fontId="12" fillId="0" borderId="0" xfId="2" applyNumberFormat="1" applyFont="1" applyAlignment="1">
      <alignment vertical="top"/>
    </xf>
    <xf numFmtId="165" fontId="12" fillId="0" borderId="0" xfId="0" applyNumberFormat="1" applyFont="1" applyAlignment="1">
      <alignment horizontal="center" vertical="top"/>
    </xf>
    <xf numFmtId="164" fontId="12" fillId="0" borderId="0" xfId="0" applyNumberFormat="1" applyFont="1" applyAlignment="1">
      <alignment vertical="top"/>
    </xf>
    <xf numFmtId="166" fontId="12" fillId="0" borderId="0" xfId="2" applyNumberFormat="1" applyFont="1" applyAlignment="1">
      <alignment horizontal="center" vertical="top"/>
    </xf>
    <xf numFmtId="0" fontId="14" fillId="0" borderId="0" xfId="0" applyFont="1" applyAlignment="1">
      <alignment vertical="top"/>
    </xf>
    <xf numFmtId="165" fontId="14" fillId="0" borderId="0" xfId="0" applyNumberFormat="1" applyFont="1" applyAlignment="1">
      <alignment vertical="top"/>
    </xf>
    <xf numFmtId="0" fontId="12" fillId="0" borderId="0" xfId="0" applyFont="1" applyFill="1" applyBorder="1" applyAlignment="1">
      <alignment vertical="top"/>
    </xf>
    <xf numFmtId="0" fontId="14" fillId="0" borderId="0" xfId="0" applyFont="1" applyFill="1" applyBorder="1" applyAlignment="1">
      <alignment vertical="top"/>
    </xf>
    <xf numFmtId="166" fontId="12" fillId="0" borderId="0" xfId="2" applyNumberFormat="1" applyFont="1" applyFill="1" applyBorder="1" applyAlignment="1">
      <alignment vertical="top"/>
    </xf>
    <xf numFmtId="165" fontId="12" fillId="0" borderId="0" xfId="1" applyNumberFormat="1" applyFont="1" applyFill="1" applyBorder="1" applyAlignment="1">
      <alignment vertical="top"/>
    </xf>
    <xf numFmtId="167" fontId="12" fillId="0" borderId="0" xfId="1" applyNumberFormat="1" applyFont="1" applyFill="1" applyBorder="1" applyAlignment="1">
      <alignment vertical="top"/>
    </xf>
    <xf numFmtId="165" fontId="12" fillId="0" borderId="0" xfId="0" applyNumberFormat="1" applyFont="1" applyFill="1" applyBorder="1" applyAlignment="1">
      <alignment vertical="top"/>
    </xf>
    <xf numFmtId="165" fontId="12" fillId="0" borderId="0" xfId="0" applyNumberFormat="1" applyFont="1" applyBorder="1" applyAlignment="1">
      <alignment vertical="top"/>
    </xf>
    <xf numFmtId="0" fontId="17" fillId="0" borderId="0" xfId="0" applyFont="1" applyAlignment="1">
      <alignment vertical="top"/>
    </xf>
    <xf numFmtId="0" fontId="17" fillId="0" borderId="0" xfId="0" applyFont="1" applyFill="1" applyAlignment="1">
      <alignment vertical="top"/>
    </xf>
    <xf numFmtId="165" fontId="12" fillId="3" borderId="2" xfId="0" applyNumberFormat="1" applyFont="1" applyFill="1" applyBorder="1" applyAlignment="1">
      <alignment vertical="top"/>
    </xf>
    <xf numFmtId="49" fontId="12" fillId="3" borderId="2" xfId="0" applyNumberFormat="1" applyFont="1" applyFill="1" applyBorder="1" applyAlignment="1">
      <alignment vertical="top"/>
    </xf>
    <xf numFmtId="14" fontId="12" fillId="3" borderId="2" xfId="0" applyNumberFormat="1" applyFont="1" applyFill="1" applyBorder="1" applyAlignment="1">
      <alignment vertical="top"/>
    </xf>
    <xf numFmtId="0" fontId="12" fillId="3" borderId="2" xfId="0" applyFont="1" applyFill="1" applyBorder="1" applyAlignment="1">
      <alignment vertical="top"/>
    </xf>
    <xf numFmtId="14" fontId="12" fillId="3" borderId="2" xfId="0" applyNumberFormat="1" applyFont="1" applyFill="1" applyBorder="1" applyAlignment="1">
      <alignment horizontal="center" vertical="top"/>
    </xf>
    <xf numFmtId="0" fontId="12" fillId="3" borderId="2" xfId="0" applyNumberFormat="1" applyFont="1" applyFill="1" applyBorder="1" applyAlignment="1">
      <alignment horizontal="center" vertical="top"/>
    </xf>
    <xf numFmtId="0" fontId="12" fillId="3" borderId="2" xfId="0" applyFont="1" applyFill="1" applyBorder="1" applyAlignment="1">
      <alignment horizontal="center" vertical="top"/>
    </xf>
    <xf numFmtId="0" fontId="12" fillId="3" borderId="2" xfId="0" applyFont="1" applyFill="1" applyBorder="1" applyAlignment="1">
      <alignment horizontal="left" vertical="top"/>
    </xf>
    <xf numFmtId="166" fontId="12" fillId="3" borderId="2" xfId="2" applyNumberFormat="1" applyFont="1" applyFill="1" applyBorder="1" applyAlignment="1">
      <alignment vertical="top"/>
    </xf>
    <xf numFmtId="0" fontId="14" fillId="3" borderId="2" xfId="0" applyFont="1" applyFill="1" applyBorder="1" applyAlignment="1">
      <alignment vertical="top"/>
    </xf>
    <xf numFmtId="165" fontId="12" fillId="3" borderId="2" xfId="1" applyNumberFormat="1" applyFont="1" applyFill="1" applyBorder="1" applyAlignment="1">
      <alignment vertical="top"/>
    </xf>
    <xf numFmtId="0" fontId="12" fillId="3" borderId="2" xfId="0" applyFont="1" applyFill="1" applyBorder="1" applyAlignment="1" applyProtection="1">
      <alignment vertical="top"/>
      <protection locked="0"/>
    </xf>
    <xf numFmtId="0" fontId="11" fillId="3" borderId="2" xfId="0" applyFont="1" applyFill="1" applyBorder="1" applyAlignment="1">
      <alignment vertical="top"/>
    </xf>
    <xf numFmtId="44" fontId="12" fillId="3" borderId="2" xfId="1" applyFont="1" applyFill="1" applyBorder="1" applyAlignment="1">
      <alignment vertical="top"/>
    </xf>
    <xf numFmtId="0" fontId="17" fillId="3" borderId="2" xfId="0" applyFont="1" applyFill="1" applyBorder="1" applyAlignment="1">
      <alignment vertical="top"/>
    </xf>
    <xf numFmtId="0" fontId="12" fillId="3" borderId="2" xfId="0" applyFont="1" applyFill="1" applyBorder="1" applyAlignment="1">
      <alignment vertical="top" wrapText="1"/>
    </xf>
    <xf numFmtId="166" fontId="9" fillId="0" borderId="0" xfId="0" applyNumberFormat="1" applyFont="1" applyAlignment="1">
      <alignment vertical="top"/>
    </xf>
    <xf numFmtId="0" fontId="12" fillId="3" borderId="2" xfId="0" applyFont="1" applyFill="1" applyBorder="1" applyAlignment="1">
      <alignment horizontal="center" vertical="top" wrapText="1"/>
    </xf>
    <xf numFmtId="0" fontId="12" fillId="3" borderId="2" xfId="0" applyFont="1" applyFill="1" applyBorder="1" applyAlignment="1">
      <alignment horizontal="left" vertical="top" wrapText="1"/>
    </xf>
    <xf numFmtId="0" fontId="12" fillId="0" borderId="0" xfId="0" applyFont="1" applyAlignment="1">
      <alignment horizontal="left" vertical="top" wrapText="1"/>
    </xf>
    <xf numFmtId="0" fontId="12" fillId="0" borderId="0" xfId="0" applyNumberFormat="1" applyFont="1" applyAlignment="1">
      <alignment horizontal="center" vertical="top"/>
    </xf>
    <xf numFmtId="0" fontId="12" fillId="0" borderId="0" xfId="0" applyFont="1" applyFill="1" applyBorder="1" applyAlignment="1">
      <alignment vertical="top" wrapText="1"/>
    </xf>
    <xf numFmtId="0" fontId="12" fillId="0" borderId="0" xfId="0" applyFont="1" applyAlignment="1">
      <alignment vertical="top" wrapText="1"/>
    </xf>
    <xf numFmtId="0" fontId="11" fillId="0" borderId="0" xfId="0" applyFont="1" applyAlignment="1">
      <alignment horizontal="center" vertical="center" wrapText="1"/>
    </xf>
    <xf numFmtId="14" fontId="12" fillId="3" borderId="2" xfId="0" applyNumberFormat="1" applyFont="1" applyFill="1" applyBorder="1" applyAlignment="1">
      <alignment vertical="top" wrapText="1"/>
    </xf>
    <xf numFmtId="14" fontId="12" fillId="0" borderId="0" xfId="0" applyNumberFormat="1" applyFont="1" applyBorder="1" applyAlignment="1">
      <alignment vertical="top" wrapText="1"/>
    </xf>
    <xf numFmtId="165" fontId="12" fillId="0" borderId="0" xfId="0" applyNumberFormat="1" applyFont="1" applyAlignment="1">
      <alignment vertical="top" wrapText="1"/>
    </xf>
    <xf numFmtId="0" fontId="11" fillId="2" borderId="2" xfId="0"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0" fontId="11" fillId="6" borderId="2" xfId="0" applyFont="1" applyFill="1" applyBorder="1" applyAlignment="1">
      <alignment horizontal="center" vertical="center" wrapText="1"/>
    </xf>
    <xf numFmtId="14" fontId="17" fillId="3" borderId="2" xfId="0" applyNumberFormat="1" applyFont="1" applyFill="1" applyBorder="1" applyAlignment="1">
      <alignment horizontal="center" vertical="top"/>
    </xf>
    <xf numFmtId="0" fontId="17" fillId="3" borderId="2" xfId="0" applyFont="1" applyFill="1" applyBorder="1" applyAlignment="1">
      <alignment horizontal="center" vertical="top"/>
    </xf>
    <xf numFmtId="14" fontId="12" fillId="3" borderId="2" xfId="0" applyNumberFormat="1" applyFont="1" applyFill="1" applyBorder="1" applyAlignment="1">
      <alignment horizontal="left" vertical="top"/>
    </xf>
    <xf numFmtId="165" fontId="12" fillId="3" borderId="2" xfId="0" applyNumberFormat="1" applyFont="1" applyFill="1" applyBorder="1" applyAlignment="1">
      <alignment vertical="top" wrapText="1"/>
    </xf>
    <xf numFmtId="0" fontId="15" fillId="3" borderId="2" xfId="0" applyFont="1" applyFill="1" applyBorder="1" applyAlignment="1">
      <alignment horizontal="center" vertical="top"/>
    </xf>
    <xf numFmtId="14" fontId="13" fillId="3" borderId="2" xfId="0" applyNumberFormat="1" applyFont="1" applyFill="1" applyBorder="1" applyAlignment="1">
      <alignment vertical="top" wrapText="1"/>
    </xf>
    <xf numFmtId="14" fontId="13" fillId="3" borderId="2" xfId="0" applyNumberFormat="1" applyFont="1" applyFill="1" applyBorder="1" applyAlignment="1">
      <alignment vertical="top"/>
    </xf>
    <xf numFmtId="14" fontId="12" fillId="3" borderId="2" xfId="0" applyNumberFormat="1" applyFont="1" applyFill="1" applyBorder="1" applyAlignment="1">
      <alignment horizontal="left" vertical="top" wrapText="1"/>
    </xf>
    <xf numFmtId="49" fontId="18" fillId="3" borderId="2" xfId="0" applyNumberFormat="1" applyFont="1" applyFill="1" applyBorder="1" applyAlignment="1">
      <alignment horizontal="center" vertical="top"/>
    </xf>
    <xf numFmtId="14" fontId="17" fillId="3" borderId="2" xfId="0" applyNumberFormat="1" applyFont="1" applyFill="1" applyBorder="1" applyAlignment="1">
      <alignment vertical="top" wrapText="1"/>
    </xf>
    <xf numFmtId="0" fontId="17" fillId="3" borderId="2" xfId="0" applyFont="1" applyFill="1" applyBorder="1" applyAlignment="1">
      <alignment vertical="top" wrapText="1"/>
    </xf>
    <xf numFmtId="14" fontId="12" fillId="0" borderId="0" xfId="0" applyNumberFormat="1" applyFont="1" applyFill="1" applyBorder="1" applyAlignment="1">
      <alignment vertical="top" wrapText="1"/>
    </xf>
    <xf numFmtId="0" fontId="12" fillId="3" borderId="2" xfId="2" applyNumberFormat="1" applyFont="1" applyFill="1" applyBorder="1" applyAlignment="1">
      <alignment vertical="top"/>
    </xf>
    <xf numFmtId="165" fontId="13" fillId="3" borderId="2" xfId="0" applyNumberFormat="1" applyFont="1" applyFill="1" applyBorder="1" applyAlignment="1">
      <alignment vertical="top"/>
    </xf>
    <xf numFmtId="165" fontId="13" fillId="0" borderId="0" xfId="0" applyNumberFormat="1" applyFont="1" applyAlignment="1">
      <alignment vertical="top"/>
    </xf>
    <xf numFmtId="165" fontId="19" fillId="3" borderId="2" xfId="0" applyNumberFormat="1" applyFont="1" applyFill="1" applyBorder="1" applyAlignment="1">
      <alignment vertical="top"/>
    </xf>
    <xf numFmtId="0" fontId="13" fillId="3" borderId="2" xfId="0" applyFont="1" applyFill="1" applyBorder="1" applyAlignment="1">
      <alignment vertical="top" wrapText="1"/>
    </xf>
    <xf numFmtId="0" fontId="11" fillId="3" borderId="2" xfId="0" applyFont="1" applyFill="1" applyBorder="1" applyAlignment="1">
      <alignment vertical="top" wrapText="1"/>
    </xf>
    <xf numFmtId="8" fontId="12" fillId="0" borderId="0" xfId="0" applyNumberFormat="1" applyFont="1" applyAlignment="1">
      <alignment vertical="top"/>
    </xf>
    <xf numFmtId="165" fontId="12" fillId="4" borderId="2" xfId="0" applyNumberFormat="1" applyFont="1" applyFill="1" applyBorder="1" applyAlignment="1">
      <alignment vertical="top"/>
    </xf>
    <xf numFmtId="0" fontId="12" fillId="0" borderId="2" xfId="0" applyFont="1" applyFill="1" applyBorder="1" applyAlignment="1">
      <alignment horizontal="center" vertical="top" wrapText="1"/>
    </xf>
    <xf numFmtId="165" fontId="12" fillId="0" borderId="2" xfId="0" applyNumberFormat="1" applyFont="1" applyFill="1" applyBorder="1" applyAlignment="1">
      <alignment horizontal="center" vertical="top" wrapText="1"/>
    </xf>
    <xf numFmtId="0" fontId="12" fillId="0" borderId="2" xfId="0" applyNumberFormat="1" applyFont="1" applyFill="1" applyBorder="1" applyAlignment="1">
      <alignment horizontal="center" vertical="top" wrapText="1"/>
    </xf>
    <xf numFmtId="0" fontId="1" fillId="0" borderId="0" xfId="0" applyFont="1" applyAlignment="1">
      <alignment vertical="center"/>
    </xf>
    <xf numFmtId="0" fontId="1" fillId="0" borderId="0" xfId="0" applyFont="1" applyAlignment="1">
      <alignment vertical="top"/>
    </xf>
    <xf numFmtId="0" fontId="1" fillId="0" borderId="0" xfId="0" applyFont="1" applyFill="1" applyAlignment="1">
      <alignment vertical="top"/>
    </xf>
    <xf numFmtId="0" fontId="1" fillId="3" borderId="2" xfId="0" applyFont="1" applyFill="1" applyBorder="1" applyAlignment="1">
      <alignment vertical="top"/>
    </xf>
    <xf numFmtId="14" fontId="1" fillId="3" borderId="2" xfId="0" applyNumberFormat="1" applyFont="1" applyFill="1" applyBorder="1" applyAlignment="1">
      <alignment horizontal="left" vertical="top" wrapText="1"/>
    </xf>
    <xf numFmtId="0" fontId="1" fillId="3" borderId="2" xfId="0" applyFont="1" applyFill="1" applyBorder="1" applyAlignment="1">
      <alignment horizontal="left" vertical="top"/>
    </xf>
    <xf numFmtId="165" fontId="20" fillId="7" borderId="3" xfId="6" applyNumberFormat="1" applyFont="1" applyBorder="1" applyAlignment="1">
      <alignment vertical="top"/>
    </xf>
    <xf numFmtId="165" fontId="20" fillId="7" borderId="3" xfId="6" applyNumberFormat="1" applyFont="1" applyBorder="1" applyAlignment="1">
      <alignment vertical="top" wrapText="1"/>
    </xf>
    <xf numFmtId="165" fontId="20" fillId="7" borderId="3" xfId="6" applyNumberFormat="1" applyFont="1" applyBorder="1" applyAlignment="1">
      <alignment horizontal="center" vertical="top"/>
    </xf>
    <xf numFmtId="165" fontId="20" fillId="7" borderId="3" xfId="6" applyNumberFormat="1" applyFont="1" applyBorder="1" applyAlignment="1">
      <alignment horizontal="left" vertical="top" wrapText="1"/>
    </xf>
    <xf numFmtId="165" fontId="1" fillId="0" borderId="0" xfId="0" applyNumberFormat="1" applyFont="1" applyAlignment="1">
      <alignment vertical="top"/>
    </xf>
    <xf numFmtId="0" fontId="1" fillId="0" borderId="0" xfId="0" applyFont="1" applyAlignment="1">
      <alignment vertical="top" wrapText="1"/>
    </xf>
    <xf numFmtId="0" fontId="1" fillId="0" borderId="0" xfId="0" applyFont="1"/>
    <xf numFmtId="0" fontId="1" fillId="0" borderId="0" xfId="0" applyFont="1" applyAlignment="1">
      <alignment horizontal="left" vertical="top"/>
    </xf>
    <xf numFmtId="0" fontId="1" fillId="0" borderId="0" xfId="0" applyFont="1" applyAlignment="1">
      <alignment horizontal="left" vertical="top" indent="1"/>
    </xf>
    <xf numFmtId="4" fontId="1" fillId="0" borderId="0" xfId="0" applyNumberFormat="1" applyFont="1"/>
    <xf numFmtId="0" fontId="12" fillId="4" borderId="2" xfId="0" applyFont="1" applyFill="1" applyBorder="1" applyAlignment="1">
      <alignment vertical="top" wrapText="1"/>
    </xf>
    <xf numFmtId="0" fontId="11" fillId="3" borderId="2" xfId="0" applyFont="1" applyFill="1" applyBorder="1" applyAlignment="1">
      <alignment horizontal="center" vertical="top"/>
    </xf>
    <xf numFmtId="165" fontId="21" fillId="0" borderId="0" xfId="0" applyNumberFormat="1" applyFont="1" applyFill="1" applyBorder="1" applyAlignment="1">
      <alignment vertical="top"/>
    </xf>
    <xf numFmtId="0" fontId="0" fillId="0" borderId="0" xfId="0" applyAlignment="1">
      <alignment vertical="top"/>
    </xf>
    <xf numFmtId="0" fontId="22" fillId="0" borderId="0" xfId="0" applyFont="1" applyAlignment="1">
      <alignment vertical="top"/>
    </xf>
    <xf numFmtId="0" fontId="22" fillId="0" borderId="0" xfId="0" applyFont="1" applyAlignment="1">
      <alignment horizontal="left" vertical="top"/>
    </xf>
    <xf numFmtId="165" fontId="22" fillId="0" borderId="0" xfId="0" applyNumberFormat="1" applyFont="1" applyAlignment="1">
      <alignment vertical="top"/>
    </xf>
    <xf numFmtId="0" fontId="22" fillId="0" borderId="0" xfId="0" pivotButton="1" applyFont="1" applyAlignment="1">
      <alignment vertical="top" wrapText="1"/>
    </xf>
    <xf numFmtId="0" fontId="22" fillId="0" borderId="0" xfId="0" applyFont="1" applyAlignment="1">
      <alignment vertical="top" wrapText="1"/>
    </xf>
    <xf numFmtId="10" fontId="12" fillId="0" borderId="0" xfId="7" applyNumberFormat="1" applyFont="1" applyAlignment="1">
      <alignment vertical="top"/>
    </xf>
    <xf numFmtId="4" fontId="22" fillId="0" borderId="0" xfId="0" applyNumberFormat="1" applyFont="1" applyAlignment="1">
      <alignment vertical="top"/>
    </xf>
    <xf numFmtId="0" fontId="23" fillId="0" borderId="0" xfId="0" pivotButton="1" applyFont="1" applyAlignment="1">
      <alignment vertical="top"/>
    </xf>
    <xf numFmtId="0" fontId="23" fillId="0" borderId="0" xfId="0" applyFont="1" applyAlignment="1">
      <alignment vertical="top"/>
    </xf>
    <xf numFmtId="0" fontId="23" fillId="0" borderId="0" xfId="0" pivotButton="1" applyFont="1" applyAlignment="1">
      <alignment vertical="top" wrapText="1"/>
    </xf>
    <xf numFmtId="0" fontId="23" fillId="0" borderId="0" xfId="0" applyFont="1" applyAlignment="1">
      <alignment vertical="top" wrapText="1"/>
    </xf>
    <xf numFmtId="0" fontId="23" fillId="0" borderId="0" xfId="0" applyFont="1" applyAlignment="1">
      <alignment horizontal="left" vertical="top"/>
    </xf>
    <xf numFmtId="165" fontId="23" fillId="0" borderId="0" xfId="0" applyNumberFormat="1" applyFont="1" applyAlignment="1">
      <alignment vertical="top"/>
    </xf>
    <xf numFmtId="0" fontId="7" fillId="0" borderId="0" xfId="0" pivotButton="1" applyFont="1" applyAlignment="1">
      <alignment vertical="top" wrapText="1"/>
    </xf>
    <xf numFmtId="0" fontId="7" fillId="0" borderId="0" xfId="0" applyFont="1" applyAlignment="1">
      <alignment vertical="top" wrapText="1"/>
    </xf>
    <xf numFmtId="0" fontId="7" fillId="0" borderId="0" xfId="0" applyFont="1" applyAlignment="1">
      <alignment horizontal="left" vertical="top"/>
    </xf>
    <xf numFmtId="165" fontId="7" fillId="0" borderId="0" xfId="0" applyNumberFormat="1" applyFont="1" applyAlignment="1">
      <alignment vertical="top"/>
    </xf>
    <xf numFmtId="0" fontId="7" fillId="0" borderId="0" xfId="0" applyFont="1" applyAlignment="1">
      <alignment vertical="top"/>
    </xf>
  </cellXfs>
  <cellStyles count="8">
    <cellStyle name="20% - Έμφαση1" xfId="6" builtinId="30"/>
    <cellStyle name="Normal 2" xfId="5"/>
    <cellStyle name="Κανονικό" xfId="0" builtinId="0"/>
    <cellStyle name="Κανονικό 2" xfId="4"/>
    <cellStyle name="Κανονικό 3" xfId="3"/>
    <cellStyle name="Κόμμα" xfId="2" builtinId="3"/>
    <cellStyle name="Νομισματική μονάδα" xfId="1" builtinId="4"/>
    <cellStyle name="Ποσοστό" xfId="7" builtinId="5"/>
  </cellStyles>
  <dxfs count="482">
    <dxf>
      <fill>
        <patternFill>
          <bgColor theme="7" tint="0.79998168889431442"/>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wrapText="1" readingOrder="0"/>
    </dxf>
    <dxf>
      <alignment wrapText="1" readingOrder="0"/>
    </dxf>
    <dxf>
      <numFmt numFmtId="165" formatCode="#,##0.00\ &quot;€&quo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alignment wrapText="1" readingOrder="0"/>
    </dxf>
    <dxf>
      <alignment wrapText="1" readingOrder="0"/>
    </dxf>
    <dxf>
      <alignment wrapText="0" readingOrder="0"/>
    </dxf>
    <dxf>
      <alignment wrapText="0"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numFmt numFmtId="165" formatCode="#,##0.00\ &quot;€&quo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alignment wrapText="1" readingOrder="0"/>
    </dxf>
    <dxf>
      <alignment wrapText="1" readingOrder="0"/>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numFmt numFmtId="165" formatCode="#,##0.00\ &quot;€&quot;"/>
    </dxf>
  </dxfs>
  <tableStyles count="0" defaultTableStyle="TableStyleMedium9" defaultPivotStyle="PivotStyleLight16"/>
  <colors>
    <mruColors>
      <color rgb="FFFFFF99"/>
      <color rgb="FF005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0</xdr:colOff>
          <xdr:row>732</xdr:row>
          <xdr:rowOff>123825</xdr:rowOff>
        </xdr:from>
        <xdr:to>
          <xdr:col>31</xdr:col>
          <xdr:colOff>209550</xdr:colOff>
          <xdr:row>733</xdr:row>
          <xdr:rowOff>161925</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Αγγελική Καρέτσου" id="{C94DCF06-960B-430C-8643-69BA9534B452}" userId="S::akaretsou@remaco.gr::40da3166-8e39-4bc7-b64f-2680db5cf306"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ΦΩΤΙΟΥ ΟΛΓΑ" refreshedDate="45006.487420370373" createdVersion="6" refreshedVersion="6" minRefreshableVersion="3" recordCount="471">
  <cacheSource type="worksheet">
    <worksheetSource ref="A1:Y472" sheet="ΕΡΓΑ _με 26η"/>
  </cacheSource>
  <cacheFields count="25">
    <cacheField name="ΘΕΜΑΤΙΚΟΣ ΑΞΟΝΑΣ" numFmtId="0">
      <sharedItems/>
    </cacheField>
    <cacheField name="Ειδικός Στόχος" numFmtId="0">
      <sharedItems/>
    </cacheField>
    <cacheField name="Φορέας Παρακολούθησης" numFmtId="0">
      <sharedItems containsString="0" containsBlank="1" containsNumber="1" containsInteger="1" minValue="1090211" maxValue="1090219" count="3">
        <m/>
        <n v="1090219"/>
        <n v="1090211"/>
      </sharedItems>
    </cacheField>
    <cacheField name="Πρ/σμός Ειδικού Στόχου" numFmtId="166">
      <sharedItems containsSemiMixedTypes="0" containsString="0" containsNumber="1" containsInteger="1" minValue="3134268" maxValue="175602496"/>
    </cacheField>
    <cacheField name="Κωδικός Δράσης" numFmtId="0">
      <sharedItems count="157">
        <s v="Β.1.1.2"/>
        <s v="Γ.2.1.2"/>
        <s v="Α.2.2.3"/>
        <s v="Β.2.1.1"/>
        <s v="Β.2.1.12"/>
        <s v="Α.2.1.7"/>
        <s v="Γ.2.1.1"/>
        <s v="Α.1.1.1"/>
        <s v="Β.2.1.2"/>
        <s v="Β.1.1.1"/>
        <s v="Α.3.1.1"/>
        <s v="Β.1.2.1"/>
        <s v="Β.2.1.17"/>
        <s v="Α.3.2.8"/>
        <s v="Β.1.1.16"/>
        <s v="Γ.2.1.12"/>
        <s v="Β.2.1.13"/>
        <s v="Β.1.1.14"/>
        <s v="Β.1.1.8"/>
        <s v="Β.2.1.10"/>
        <s v="Α.2.1.16"/>
        <s v="Α.2.1.3"/>
        <s v="Α.2.1.15"/>
        <s v="Γ.2.1.10"/>
        <s v="Β.1.1.26"/>
        <s v="Β.2.1.8"/>
        <s v="Β.1.1.20"/>
        <s v="Β.1.1.6"/>
        <s v="Α.3.1.2"/>
        <s v="Α.3.3.1"/>
        <s v="Β.2.1.5"/>
        <s v="Β.1.1.35"/>
        <s v="Β.1.2.7"/>
        <s v="Α.1.1.2"/>
        <s v="Α.2.1.8"/>
        <s v="Α.3.2.2"/>
        <s v="Α.2.1.12"/>
        <s v="Α.2.1.2"/>
        <s v="Β.1.1.33"/>
        <s v="Β.1.2.5"/>
        <s v="Γ.1.1.3"/>
        <s v="Α.2.1.18"/>
        <s v="Α.2.1.22"/>
        <s v="Γ.2.2.1"/>
        <s v="Γ.2.2.2"/>
        <s v="Α.2.1.1"/>
        <s v="Α.2.2.5"/>
        <s v="Α.2.2.7"/>
        <s v="Α.2.2.6"/>
        <s v="Α.2.1.17"/>
        <s v="Β.1.1.5"/>
        <s v="Γ.2.1.5"/>
        <s v=" Α.4.1.1"/>
        <s v="Β.1.1.36"/>
        <s v="Α.2.2.11"/>
        <s v="Β.1.1.10"/>
        <s v="Α.2.2.12"/>
        <s v="ΣΤ.1.1.1"/>
        <s v="Α.1.1.10"/>
        <s v="Α.3.2.4"/>
        <s v="Α.1.1.4"/>
        <s v="Α.2.1.9"/>
        <s v="Β.2.1.6"/>
        <s v="Β.2.1.7"/>
        <s v="Β.1.1.15"/>
        <s v="Β.1.2.3"/>
        <s v="Α.2.1.6"/>
        <s v="Α.2.1.14"/>
        <s v="Α.3.3.2"/>
        <s v="Γ.2.1.9"/>
        <s v="Γ.2.1.11"/>
        <s v="Α.2.2.9"/>
        <s v="Α.2.2.4"/>
        <s v=" Α.4.1.3"/>
        <s v="Α.3.2.6"/>
        <s v="Α.1.1.12"/>
        <s v="Γ.2.1.7"/>
        <s v="Α.1.1.9"/>
        <s v="Β.1.1.22"/>
        <s v="Β.1.1.28"/>
        <s v="Α.1.2.2"/>
        <s v="Α.1.1.11"/>
        <s v="Β.1.1.18"/>
        <s v="Α.1.2.3"/>
        <s v="Α.2.1.23"/>
        <s v="Β.2.1.15"/>
        <s v="Α.2.2.1"/>
        <s v="Γ.2.1.6"/>
        <s v="Α.2.1.13"/>
        <s v="Β.2.1.11"/>
        <s v="Β.1.1.7"/>
        <s v="Β.1.1.32"/>
        <s v="Α.2.2.16"/>
        <s v="Α.2.2.15"/>
        <s v="Β.1.2.4"/>
        <s v="Β.1.1.9"/>
        <s v="Α.2.1.21"/>
        <s v="Α.1.1.8"/>
        <s v="Α.1.1.6"/>
        <s v="Α.1.1.5"/>
        <s v="Β.1.2.2"/>
        <s v="Β.1.1.13"/>
        <s v="Α.2.1.11"/>
        <s v="Α.2.2.2"/>
        <s v="Β.1.1.17"/>
        <s v="Α.2.1.24"/>
        <s v="Α.2.1.10"/>
        <s v="Β.1.1.12"/>
        <s v="Γ.2.1.8"/>
        <s v=" Α.4.1.2"/>
        <s v="Β.1.1.31"/>
        <s v="Α.1.2.1"/>
        <s v="Α.2.2.10"/>
        <s v="Δ.1.1"/>
        <s v="Ε.1.1"/>
        <s v="Β.1.1.23"/>
        <s v="Δ.3.1"/>
        <s v="Ε.3.1"/>
        <s v="Γ.1.1.2"/>
        <s v="Α.3.2.5"/>
        <s v="Α.2.2.13"/>
        <s v="Β.1.2.6"/>
        <s v="Α.2.2.8"/>
        <s v="Β.2.1.4"/>
        <s v="Β.1.1.25"/>
        <s v="Γ.2.1.3"/>
        <s v="Α.2.1.4"/>
        <s v="Α.2.1.5"/>
        <s v="Α.1.1.3"/>
        <s v="Α.2.2.14"/>
        <s v="Δ.2.1"/>
        <s v="Ε.2.1"/>
        <s v="Α.3.2.1"/>
        <s v="Β.1.1.27"/>
        <s v="Γ.2.1.4"/>
        <s v="Β.1.1.24"/>
        <s v="Α.1.1.7"/>
        <s v="Β.1.1.11"/>
        <s v="Α.2.1.19"/>
        <s v="Β.1.1.4"/>
        <s v="Β.2.1.3"/>
        <s v="Β.1.1.34"/>
        <s v="Γ.1.1.1"/>
        <s v="Β.2.1.14"/>
        <s v="Β.1.2.9"/>
        <s v="Β.1.2.8"/>
        <s v="Γ.2.2.3"/>
        <s v="Α.3.2.3"/>
        <s v="Α.2.1.20"/>
        <s v="Α.3.2.7"/>
        <s v="Β.1.1.30"/>
        <s v="Β.2.1.9"/>
        <s v="Β.1.1.21"/>
        <s v="Β.1.1.3"/>
        <s v="Β.1.1.29"/>
        <s v="Β.1.1.19"/>
        <s v="Β.2.1.16"/>
      </sharedItems>
    </cacheField>
    <cacheField name="Τίτλος Δράσης" numFmtId="0">
      <sharedItems longText="1"/>
    </cacheField>
    <cacheField name="Φορέας Άσκησης Πολιτικής" numFmtId="0">
      <sharedItems containsBlank="1"/>
    </cacheField>
    <cacheField name="Νέος Φορέας Άσκησης Πολιτικής (Επικαιροποιηση)" numFmtId="0">
      <sharedItems containsBlank="1"/>
    </cacheField>
    <cacheField name="Δυνητικός Δικαιούχος" numFmtId="0">
      <sharedItems containsBlank="1"/>
    </cacheField>
    <cacheField name="Έργο" numFmtId="0">
      <sharedItems longText="1"/>
    </cacheField>
    <cacheField name="ΣΥΝΟΛΙΚΟΣ Προϋπολογισμός Εξειδίκευσης" numFmtId="0">
      <sharedItems containsSemiMixedTypes="0" containsString="0" containsNumber="1" minValue="-34691417.892407998" maxValue="133734640.16"/>
    </cacheField>
    <cacheField name="Πρ/σμός ΕΚΤ" numFmtId="0">
      <sharedItems containsString="0" containsBlank="1" containsNumber="1" minValue="-34691417.892407998" maxValue="101426435.44"/>
    </cacheField>
    <cacheField name="Πρ/σμός ΕΤΠΑ" numFmtId="165">
      <sharedItems containsString="0" containsBlank="1" containsNumber="1" minValue="-22200000" maxValue="133734640.16"/>
    </cacheField>
    <cacheField name="Ρήτρα ευελιξίας" numFmtId="0">
      <sharedItems containsBlank="1" containsMixedTypes="1" containsNumber="1" minValue="500000" maxValue="560852.52000000048"/>
    </cacheField>
    <cacheField name="ΠΠ 2021-2027" numFmtId="0">
      <sharedItems containsBlank="1" containsMixedTypes="1" containsNumber="1" minValue="6615076.3399999999" maxValue="29589779.699999999"/>
    </cacheField>
    <cacheField name="Κάθετος Τομέας" numFmtId="0">
      <sharedItems containsBlank="1"/>
    </cacheField>
    <cacheField name="Συσχετισμός δράσεων" numFmtId="0">
      <sharedItems containsBlank="1"/>
    </cacheField>
    <cacheField name="Παρατηρήσεις" numFmtId="0">
      <sharedItems containsBlank="1" longText="1"/>
    </cacheField>
    <cacheField name="Εξυγίανση " numFmtId="0">
      <sharedItems containsBlank="1"/>
    </cacheField>
    <cacheField name="Φάση Επικαιροποίησης" numFmtId="0">
      <sharedItems count="31">
        <s v="Α' Φάση Εξειδίκευσης"/>
        <s v="14η επικαιροποίηση"/>
        <s v="10η επικαιροποίηση"/>
        <s v="22η Επικαιροποιήση"/>
        <s v="7η επικαιροποίηση"/>
        <s v="5η Επικαιροποίηση"/>
        <s v="15η επικαιροποίηση"/>
        <s v="11η Επικαιροποίηση"/>
        <s v="3η Επικαιροποίηση"/>
        <s v="6η Επικαιροποίηση"/>
        <s v="8η Επικαιροποίηση"/>
        <s v="18η επικαιροποίηση"/>
        <s v="19η επικαιροποίηση "/>
        <s v="20η επικαιροποίηση "/>
        <s v="18η επικαιροποίηση "/>
        <s v="12η Επικαιροποιήση"/>
        <s v="2η Επικαιροποίηση"/>
        <s v="4η επικαιροποίηση"/>
        <s v="21η επικαιροποίηση"/>
        <s v="16η επικαιροποίηση "/>
        <s v="9η Επικαιροποίηση"/>
        <s v="13η επικαιροποίηση"/>
        <s v="17η επικαιροποίηση"/>
        <s v="23η επικαιροποίηση"/>
        <s v="1η Επικαιροποίηση"/>
        <s v="26η επικαιροποίηση"/>
        <s v="24η επικαιροποίηση"/>
        <s v="3η Επικαιροποίηση/_x000a_7η Επικαιροποίηση ως προς τους δικαιούχους/_x000a_9η Επικαιροποίηση ως προς τους δικαιούχους"/>
        <s v="3η Επικαιροποίηση/_x000a_9η Επικαιροποίηση ως προς τους δικαιούχους"/>
        <s v="3η Επικαιροποίηση/_x000a_7η Επικαιροποίηση ως προς τους δικαιούχους_x000a_12η Επικαιροποίηση ως προς τους δικαιούχους"/>
        <s v="25η επικαιροποίηση"/>
      </sharedItems>
    </cacheField>
    <cacheField name="Τρόπος Ένταξης στο ΕΠ" numFmtId="0">
      <sharedItems/>
    </cacheField>
    <cacheField name="Ημερoμηνία" numFmtId="14">
      <sharedItems containsDate="1" containsMixedTypes="1" minDate="2015-06-30T00:00:00" maxDate="2022-12-22T00:00:00" count="31">
        <d v="2015-06-30T00:00:00"/>
        <d v="2020-03-30T00:00:00"/>
        <d v="2019-01-08T00:00:00"/>
        <d v="2022-03-11T00:00:00"/>
        <d v="2017-11-22T00:00:00"/>
        <d v="2016-10-11T00:00:00"/>
        <d v="2020-06-29T00:00:00"/>
        <d v="2019-03-29T00:00:00"/>
        <d v="2016-04-25T00:00:00"/>
        <d v="2016-12-14T00:00:00"/>
        <d v="2018-02-08T00:00:00"/>
        <d v="2020-12-21T00:00:00"/>
        <d v="2021-03-29T00:00:00"/>
        <d v="2021-07-28T00:00:00"/>
        <d v="2019-06-03T00:00:00"/>
        <d v="2016-01-13T00:00:00"/>
        <d v="2016-07-20T00:00:00"/>
        <d v="2021-08-09T00:00:00"/>
        <d v="2020-08-31T00:00:00"/>
        <d v="2018-08-06T00:00:00"/>
        <d v="2019-11-28T00:00:00"/>
        <d v="2020-10-13T00:00:00"/>
        <d v="2022-06-29T00:00:00"/>
        <d v="2015-09-01T00:00:00"/>
        <d v="2022-12-21T00:00:00"/>
        <d v="2022-07-14T00:00:00"/>
        <s v="25/4/2016 _x000a_22/11/2017_x000a_6/8/2018"/>
        <s v="25/4/2016_x000a_6/8/2018"/>
        <s v="25/4/2016 _x000a_22/11/2017_x000a_3/6/2019"/>
        <s v="25/4/2016 _x000a_22/11/2017"/>
        <d v="2022-09-28T00:00:00"/>
      </sharedItems>
    </cacheField>
    <cacheField name="α/α Πρόσκληση (Πολλαπλές Εγγραφές)" numFmtId="0">
      <sharedItems containsBlank="1" containsMixedTypes="1" containsNumber="1" containsInteger="1" minValue="1" maxValue="65"/>
    </cacheField>
    <cacheField name="Προγραμματισμός προσκλήσεων" numFmtId="0">
      <sharedItems containsBlank="1"/>
    </cacheField>
    <cacheField name="Ημερoμηνια έκδοσης Πρόσκλησης" numFmtId="0">
      <sharedItems containsDate="1" containsBlank="1" containsMixedTypes="1" minDate="2015-10-16T00:00:00" maxDate="2022-09-01T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ΦΩΤΙΟΥ ΟΛΓΑ" refreshedDate="45006.522664236109" createdVersion="6" refreshedVersion="6" minRefreshableVersion="3" recordCount="471">
  <cacheSource type="worksheet">
    <worksheetSource ref="A1:P472" sheet="ΕΡΓΑ _με 26η"/>
  </cacheSource>
  <cacheFields count="16">
    <cacheField name="ΘΕΜΑΤΙΚΟΣ ΑΞΟΝΑΣ" numFmtId="0">
      <sharedItems/>
    </cacheField>
    <cacheField name="Ειδικός Στόχος" numFmtId="0">
      <sharedItems/>
    </cacheField>
    <cacheField name="Φορέας Παρακολούθησης" numFmtId="0">
      <sharedItems containsString="0" containsBlank="1" containsNumber="1" containsInteger="1" minValue="1090211" maxValue="1090219"/>
    </cacheField>
    <cacheField name="Πρ/σμός Ειδικού Στόχου" numFmtId="166">
      <sharedItems containsSemiMixedTypes="0" containsString="0" containsNumber="1" containsInteger="1" minValue="3134268" maxValue="175602496"/>
    </cacheField>
    <cacheField name="Κωδικός Δράσης" numFmtId="0">
      <sharedItems/>
    </cacheField>
    <cacheField name="Τίτλος Δράσης" numFmtId="0">
      <sharedItems longText="1"/>
    </cacheField>
    <cacheField name="Φορέας Άσκησης Πολιτικής" numFmtId="0">
      <sharedItems containsBlank="1"/>
    </cacheField>
    <cacheField name="Νέος Φορέας Άσκησης Πολιτικής (Επικαιροποιηση)" numFmtId="0">
      <sharedItems containsBlank="1"/>
    </cacheField>
    <cacheField name="Δυνητικός Δικαιούχος" numFmtId="0">
      <sharedItems containsBlank="1"/>
    </cacheField>
    <cacheField name="Έργο" numFmtId="0">
      <sharedItems count="281" longText="1">
        <s v=" Αναβάθμιση και διερεύνηση των υπηρεσιών της Βιβλιοθήκης θεμάτων Ισότητας των φύλων της Γ.Γ.Ι.Φ"/>
        <s v=" ΒΕΛΤΙΣΤΕΣ ΠΡΑΚΤΙΚΕΣ ΔΙΕΘΝΟΥΣ ΕΠΙΠΕΔΟΥ/ΜΕΤΑΦΟΡΑ ΤΕΧΝΟΓΝΩΣΙΑΣ ΓΙΑ ΤΗΝ ΥΠΟΣΤΗΡΙΞΗ ΤΩΝ ΠΡΟΤΕΡΑΙΟΤΗΤΩΝ ΤΗΣ ΔΙΟΙΚΗΤΙΚΗΣ ΜΕΤΑΡΡΥΘΜΙΣΗΣ 2011/2015"/>
        <s v="&quot;Απλοποίηση Διαδικασίας Χορήγησης Αντιγράφων Πρακτικών και Γνωμοδοτήσεων Συμβουλίων τουΥπουργειου Πολιτισμού/Διάθεση Περιεχομένου μέσω Διαδικτύου&quot;"/>
        <s v="&quot;Κεντρική Πύλη Ανάρτησης Συνόλων Ανοικτών Δημόσιων Δεδομένων&quot; (data.gov.gr)."/>
        <s v="«ΑΝΑΠΤΥΞΗ ΨΗΦΙΑΚΟΥ ΠΕΡΙΒΑΛΛΟΝΤΟΣ, ΕΝΟΠΟΙΗΜΕΝΩΝ ΥΠΗΡΕΣΙΩΝ ΚΑΙ ΔΙΑΛΕΙΤΟΥΡΓΙΚΟΤΗΤΑΣ ΕΤΕΑΕΠ»"/>
        <s v="«Ενοποίηση και ολοκληρωμένη πληροφοριακή υποστήριξη όλων των δομών που συνιστούν τον Ενοποιημένο Φορέα Κοινωνικής Ασφάλισης (ΕΦΚΑ)»/Κρίσιμες Μηχανογραφικές Εφαρμογές για την έναρξη λειτουργίας του ΕΦΚΑ και εξυπηρέτηση ασφαλισμένων"/>
        <s v="«ΠΡΟΕΙΣΑΓΩΓΙΚΗ ΕΚΠΑΙΔΕΥΣΗ ΕΣΔι 2020 – 2023»"/>
        <s v="«ΨΗΦΙΑΚΗ ΠΥΛΗ ΒΙΒΛΙΟΘΗΚΗΣ ΘΕΜΑΤΩΝ ΙΣΟΤΗΤΑΣ ΚΑΙ ΦΥΛΟΥ» "/>
        <s v="«Ψηφιακό ΚΕΠ»"/>
        <s v="e ΠΔΕ"/>
        <s v="E-GOAL setting : Ηλεκτρονική εφαρμογή και παρακολούθηση του συστήματος Διοίκησης μέσω Στόχων"/>
        <s v="Government Cloud Data Migration"/>
        <s v="IT Policy Framework Δημόσιων Φορέων"/>
        <s v="Oλοκληρωμένο Σύστημα Οικονομικής Διαχείρισης και Διαχείρισης Πόρων"/>
        <s v="SMILE-net H ΣΥΜΒΟΛΗ ΤΩΝ ΤΕΧΝΟΛΟΓΙΩΝ ΤΗΣ ΠΛΗΡΟΦΟΡΙΑΣ ΚΑΙ ΤΗΣ ΕΠΙΚΟΙΝΩΝΙΑΣ (Τ.Π.Ε.) ΣΤΗΝ ΠΡΟΣΤΑΣΙΑ ΤΩΝ ΠΑΙΔΙΩΝ, ΤΩΝ ΝΕΩΝ ΚΑΙ ΤΩΝ ΑΤΟΜΩΝ ΣΕ ΚΙΝΔΥΝΟ ΣΤΗΝ ΕΛΛΑΔΑ"/>
        <s v="Yποστήριξη Μονάδας Εσωτερικού ελέγχου του ΥΠΕΚΥΠ"/>
        <s v="Αθωνικό Ψηφιακό Κτηματογραφικό αποθετήριο Μετοχίων Αγίου Όρους"/>
        <s v="Αλληλεπιδραστικές ψηφιακές υπηρεσίες διαχείρισης πόρων, δομών και δεδομένων προδικασίας – on line ενημέρωση φορέων δικηγορών πολιτών"/>
        <s v="Αναβάθμιση ανθρώπινου δυναμικού δημόσιας διοίκησης για την αντιμετώπιση θεμάτων κυβερνοασφάλειας"/>
        <s v="Αναβάθμιση και απλούστευση παρεχομένων υπηρεσιών του Εθνικού Συμβουλίου Ραδιοτηλεόρασης"/>
        <s v="Ηλεκτρονικές Υπηρεσιες για τη Διαχείριση της Διανομής των Συγγραμμάτων  Επέκταση Εύδοξος"/>
        <s v="Κεντρικές Ηλεκτρονικές Υπηρεσίες της πρακτικής άσκησης των φοιτητών της τριτοβάθμιας εκπαίδευσης  Επέκταση ΑΤΛΑΣ"/>
        <s v="Επέκταση ολοκληρωμένης υπηρεσίας διαχείρισης αιτήσεων για τη χορήγηση στεγαστικού επιδόματος στους φοιτητές της τριτοβάθμιας εκπαίδευσης"/>
        <s v="Επέκταση Ηλεκτρονικής Υπηρεσίας Απόκτησης Ακαδημαϊκής Ταυτότητας"/>
        <s v="Επέκταση και Εμπλουτισμός με νέες Υπηρεσίες της Κεντρικής Υποδομής για την παροχή Ολοκληρωμένου Περιβάλλοντος Βιβλιοθήκης ως Υπηρεσίας – (ILSaS+)"/>
        <s v="Αναβάθμιση και βελτίωση των ηλεκτρονικών υπηρεσιών Τριτοβάθμιας Εκπαίδευσης"/>
        <s v="Σύστημα διαχείρισης υποδομών των ΑΕΙ"/>
        <s v="Αναβάθμιση με στόχο την  ομογενοποίηση δικτύου τηλεδιασκέψεων και άλλων τεχνολογιών πληροφορικής Ελλληνικής Αστυνομίας με λοιπούς Φορείς/ Αρχές χώρας - προμήθεια συσκευών τηλεδιάσκεψης./Εκσυγχρονισμός των Υπηρεσιών της Ελληνικής Αστυνομίας Αναβάθμιση με στόχο την ομογενοποίηση δικτύου τηλεδιάσκεψης της Ελληνικής Αστυνομίας με λοιπούς φορείςΑρχές  προμήθεια συσκευών τηλεδιάσκεψης"/>
        <s v="Αναβάθμιση του Συστήματος Επιχειρηματικής Ευφυΐας (BI s) Υπουργείου Υγείας"/>
        <s v="Αναβάθμιση των υπηρεσιών που παρέχονται από τις δομές που λειτουργούν υπό την εποπτεία της Γενικής Γραμματείας Αντεγκληματικής Πολιτικής"/>
        <s v="Αναδιοργάνωση διαδικασιών λειτουργίας Δ.Ο.Υ"/>
        <s v="Αναδιοργάνωση της ΕΓΣΔΙΤ και υποστήριξη του έργου της"/>
        <s v="Αναδιοργάνωση της ΗΔΙΚΑ Α.Ε. για την ευθυγράμμιση του λειτουργικού και οργανωτικού της μοντέλου με τις ανάγκες και συνθήκες που διαμορφώνονται από την βέλτιστη αξιοποίηση των αποτελεσμάτων των δράσεων εκσυγχρονισμού και εισαγωγής συστημάτων νέων τεχνολογιών στην Κοινωνική Ασφάλιση και την Υγεία"/>
        <s v="Αναδιοργάνωση του συστήματος συλλογής ληξιπροθέσμων οφειλών/Αυτοματοποίηση και κεντρικοποίηση διαδικασιών και ανάπτυξη εργαλείων για την αποδοτικότερη διαχείριση και συλλογή οφειλώ"/>
        <s v="Αναμόρφωση του συστήματος Ταχυδρομικών Κωδίκων της χώρας"/>
        <s v="ΑΝΑΠΤΥΞΗ ΑΝΘΡΩΠΙΝΟΥ ΔΥΝΑΜΙΚΟΥ ΤΗΣ ΔΗΜΟΣΙΑΣ ΔΙΟΙΚΗΣΗΣ 2011/2015 πρώην 357057 στο ΕΠ  Δ.Μ  "/>
        <s v="Ανάπτυξη διαδικτυακού πληροφοριακού συστήματος &quot;Γεωπύλη Πολιτικής Προστασίας&quot;"/>
        <s v="Ανάπτυξη ενιαίας ελαστικής υποδομής εξυπηρέτησης εφαρμογών της Γ.Γ.Π.Σ.- EXELIXIS"/>
        <s v="Ανάπτυξη εφαρμογών για την παροχή ηλεκτρονικών υπηρεσιών προς τους πολίτες και προμήθεια εξοπλισμού για την υποστήριξη των ηλεκτρονικών υπηρεσιών. /ΗΛΕΚΤΡΟΝΙΚΕΣ ΥΠΗΡΕΣΙΕΣ ΤΩΝ ΣΩΜΑΤΩΝ ΑΣΦΑΛΕΙΑΣ ΤΟΥ ΥΠΟΥΡΓΕΙΟΥ ΠΡΟΣΤΑΣΙΑΣ ΤΟΥ ΠΟΛΙΤΗ"/>
        <s v="Ανάπτυξη και ενίσχυση δικτυακών και υπολογιστικών υποδομών  Υποέργο 1: Αναβάθμιση Δικτυακής Υποδομής Κεντρικής Υπηρεσίας ΛΣ-ΕΛ.ΑΚΤ"/>
        <s v="ΑΝΑΠΤΥΞΗ ΚΑΙ ΕΦΑΡΜΟΓΗ ΥΠΗΡΕΣΙΩΝ ΗΛΕΚΤΡΟΝΙΚΗΣ ΔΙΑΚΥΒΕΡΝΗΣΗΣ: ΣΥΣΤΗΜΑ ΦΩΝΗΤΙΚΗΣ ΠΥΛΗΣ ΓΙΑ ΤΗΝ ΠΛΗΡΟΦΟΡΗΣΗ ΚΑΙ ΕΞΥΠΗΡΕΤΗΣΗ ΤΟΥ ΠΟΛΙΤΗ ΚΑΙ ΣΥΣΤΗΜΑ ΤΗΛΕΔΙΑΣΚΕΨΗΣ/ ΤΗΛΕΔΙΕΡΜΗΝΕΙΑΣ"/>
        <s v="Ανάπτυξη και λειτουργία ανεξάρτητου φορέα αξιολόγησης μονάδων ψυχικής υγείας (δράση 10)"/>
        <s v="Ανάπτυξη μηχανισμού πολυεπίπεδης διαβουλευσης"/>
        <s v="Ανάπτυξη ολοκληρωμένου πλαισίου προβολής τουριστικού προϊόντος για κινητές συσκευές (mobile devices) μέσω της ανάπτυξης προτύπων εφαρμογών (mobile apps), περιεχομένου τουριστικών πληροφοριών, και υποδομών (beacons) για τη διάθεση του περιεχομένου"/>
        <s v="Ανάπτυξη Ολοκληρωμένου Πληροφοριακού Συστήματος Ενιαίας Διαχείρισης Υποτροφιών ΙΚΥ"/>
        <s v="Ανάπτυξη Ολοκληρωμένου Πληροφοριακού Συστήματος Κεντρικής Γεωπληροφοριακής Υποδομής  του Υπουργείου Αγροτικής Ανάπτυξης και Τροφίμων"/>
        <s v="ΑΝΑΠΤΥΞΗ ΟΛΟΚΛΗΡΩΜΕΝΟΥ ΠΛΗΡΟΦΟΡΙΑΚΟΥ ΣΥΣΤΗΜΑΤΟΣ ΠΑΡΑΚΟΛΟΥΘΗΣΗΣ ΑΠΟΒΛΗΤΩΝ"/>
        <s v="Ανάπτυξη Πληροφοριακού Συστήματος και Διαδικτυακής Πλατφόρμας για την απλοποίηση και προτυποποίηση των διαδικασιών αδειοδότησης, χρήσης και επανάχρησης του πολιτιστικού αποθέματος του ΥΠ.ΠΟ.Α. και διαχείρισης των αντίστοιχων τελών, με τη χρήση ανοιχτών προτύπων και αναδυόμενων τεχνολογιών"/>
        <s v="Ανάπτυξη Πληροφοριακού Συστήματος Κύκλου Ζωής Κρατικών Οχημάτων"/>
        <s v="Ανάπτυξη συστήματος Διαχείρισης Καταγγελιών"/>
        <s v="Ανάπτυξη συστήματος διαχείρισης ποιότητας και ασφάλειας συτήματος αδειοδότησης και ελέγχου μονάδων υγείας κα ενιαίου πλαισίου διαχείρισης σοβαρών ανεπιθύμητων συμβάντων στον τομέα της δωρεάς και μεταμόσχευσης οργάνων ιστών και κυττάρων"/>
        <s v="Ανάπτυξη Συστήματος Διοικητικής Πληροφόρησης (MIS) για τον Τομέα Ασφάλισης του ΙΚΑ-ΕΤΑΜ  "/>
        <s v="Ανάπτυξη συστήματος συλλογής και επεξεργασίας στατιστικών δεδομένων της Δικαιοσύνης"/>
        <s v="Ανάπτυξη Υπηρεσιών Προστιθέμενης Αξίας του Προγράμμματος ΔΙΑΥΓΕΙΑ"/>
        <s v="Ανάρτηση υπηρεσιακών μεταβολών στο μητρώο ανθρώπινου δυναμικού δημοσίου τομέα"/>
        <s v="Ανασχεδιασμός Διαδικασιών του συστήματος διαχείρισης ποιότητας των εργαστηρίων του Υπουργείου Αγροτικής Ανάπτυξης και Τροφίμων"/>
        <s v="Ανασχεδιασμός Διαδικασιών του Υπουργείου Αγροτικής Ανάπτυξης και Τροφίμων"/>
        <s v="Ανασχεδιασμός και Ψηφιοποίηση Υποστηρικτικών διαδικασιών ΟΠΕΚΑ"/>
        <s v="Ανασχεδιασμός των προγραμμάτων σπουδών και του εκπαιδευτικού υλικού"/>
        <s v="ΑΠΛΟΠΟΙΗΣΗ ΤΩΝ ΔΙΑΔΙΚΑΣΙΩΝ ΤΩΝ ΔΙΕΥΘΥΝΣΕΩΝ ΤΗΣ ΓΕΝΙΚΗΣ ΔΙΕΥΘΥΝΣΗΣ ΑΡΧΑΙΟΤΗΤΩΝ ΚΑΙ ΠΟΛΙΤΙΣΤΙΚΗΣ ΚΛΗΡΟΝΟΜΙΑΣ ΚΑΙ ΤΗΣ ΓΕΝΙΚΗΣ ΔΙΕΥΘΥΝΣΗΣ ΑΝΑΣΤΗΛΩΣΗΣ ΚΑΙ ΤΕΧΝΙΚΩΝ ΈΡΓΩΝ"/>
        <s v="Απλούστευση διαδιακασιών/ Ψηφιοποίηση φυσικού αρχείου ΔΟΑΤΑΠ / Ένταξη στη διαλειτουργικότητα"/>
        <s v="Απλούστευση και διασφάλιση ηλεκτρονικών υπηρεσιών προς πολίτες τρίτων χωρών"/>
        <s v="Απλούστευση και Ψηφιοποίηση υπηρεσιών και προγραμμάτων Ι.ΝΕ.ΔΙ.ΒΙ.Μ. και δημιουργία ηλεκτρονικού αποθετηρίου (eΙΝΕΔΙΒΙΜ)"/>
        <s v="Απλούστευση των διοικητικών διαδικασιών του Τεχνικού Επιμελητηρίου Ελλάδας"/>
        <s v="Απλούστευση των παρεχόμενων υπηρεσιών της Γεν. Γραμματείας Αθλητισμού"/>
        <s v="Απλούστευση των παρεχόμενων υπηρεσιών του τομέα Τουρισμού του Υπουργείου Οικονομίας, Ανάπτυξης και Τουρισμού"/>
        <s v="Απλούστευση, Αναδιοργάνωση και επιτάχυνση των Διοικητικών Διαδικασιών που αφορύν την ηλεκτρονική διακίνηση του υλικού σημάνσεως των σεσημασμένων και καταχωρημένων ατόμων των Εγκληματολογικών Υπηρεσιών"/>
        <s v="Απλούστευση, ανασχεδιασμός και ηλεκτρονικοποίηση διαδικασιών του Υπουργείου Μεταναστευτικής Πολιτικής"/>
        <s v="Αρχειοθέτηση και ψηφιοποίηση φυσικού αρχείου της υπηρεσίας δόμησης του Δήμου Αθηναίων"/>
        <s v="ΑΡΧΙΚΗ ΕΚΠΑΙΔΕΥΣΗ ΥΠΟΨΗΦΙΩN ΑΚΟΛΟΥΘΩΝ ΠΡΕΣΒΕΙΑ, Σειρές  ΚΣΤ΄ Κ’, ΚΗ"/>
        <s v="Αυτοτελής Υπηρεσία Εποπτείας ΟΤΑ"/>
        <s v="Βελτίωση της εμβολιαστικής κάλυψης στη γρίπη και την πνευμονιοκοκκική νόσο κατά την επιδημική κρίση COVID-19"/>
        <s v="Βιβλιοθήκη Θεολογικής Σχολής ΕΚΠΑ"/>
        <s v="ΒΡΑΒΕΙΑ ΨΗΦΙΑΚΗΣ ΔΙΑΚΥΒΕΡΝΗΣΗΣ ΚΑΙ ΑΠΛΟΥΣΤΕΥΣΗΣ ΔΙΑΔΙΚΑΣΙΩΝ"/>
        <s v="ΓΕΩ-ΠΛΗΡΟΦΟΡΙΑΚΗ ΥΠΟΔΟΜΗ ΥΠΟΥΡΓΕΙΟΥ ΟΙΚΟΝΟΜΙΚΩΝ"/>
        <s v="Δημιουργία Βάσης Δεδομένων για τη συσχέτιση και διασύνδεση μεταπτυχιακών τίτλων σπουδών των υποψηφίων με τις προκηρυσσόμενες θέσεις ευθύνης σύμφωνα με τις αρμοδιότητές τους"/>
        <s v="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
        <s v="Δημιουργία Εθνικών ηλεκτρονικών καταλόγων πολιτικής και ποινικής Δικαιοσύνης"/>
        <s v="Δημιουργία ενός σύγχρονου κέντρου υποδοχής και διαχείρισης καταγγελιών "/>
        <s v="Δημιουργία εργαλείων και Ορισμός Διαδικασιών για την Καταγραφή των Αστέγων "/>
        <s v="Δημιουργία μητρώων και παροχή ηλεκτρονικών υπηρεσιών προς πολίτες και αθλητικά σωματεία"/>
        <s v="Δημιουργία Πληροφοριακού Συστήματος και υποδομών για την ψηφιακή καταγραφή, αρχειοθέτηση και διάθεση των Πρακτικών των συνεδριάσεων των πολιτικών και ποινικών δικαστηρίων της χώρας"/>
        <s v="Δημιουργία Πύλης Ανοιχτών Γεωεπιστημονικών Δεδομένων (GEOPORTAL)"/>
        <s v="Δημιουργία Υποδομών Ηλεκτρονικής Διακυβέρνησης για την ενίσχυση των επιτελικών λειτουργιών της Δημόσιας Διοίκησης στον Τομέα του Τουρισμού"/>
        <s v="Δημιουργία υποδομών Ηλεκτρονικής Διακυβέρνησης για την υποστήριξη των επιχειρησιακών λειτουργιών μονάδων υγείας του ΕΣΥ /Ενιαίο Πληροφοριακό Σύστημα για την Υποστήριξη των Επιχειρησιακών Λειτουργιών Μονάδων Υγείας του ΕΣ"/>
        <s v="Διασφάλιση της ασφάλειας των πληροφοριών, του λογισμικού και των υποδομών του ΙΚΑ / ΕΤΑΜ για την εξασφάλιση των παρεχόμενων υπηρεσιών προς τους πολίτες και τις επιχειρήσεις"/>
        <s v="Διαχείριση αλλαγών Ολοκληρωμένου Πληροφοριακού Συστήματος Δημοσιονομικής  Πολιτικής (ΟΠΣ-ΔΠ)"/>
        <s v="Διαχείριση και παρακολούθηση της εκλογικής διαδικασίας και έκδοσης εκλογικών αποτελεσμάτων"/>
        <s v="Διενέργεια έως 1.000.000 μοριακών ελέγχων COVID-19/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
        <s v="Δορυφόρος Λογαριασμός Τουρισμού"/>
        <s v="Δράσεις αναβάθμισης της λειτουργίας της ΑΔΕΔΥ"/>
        <s v="Δράσεις αναβάθμισης της λειτουργίας της ΑΔΕΔΥ/Δράσεις ενίσχυσης της επιχειρησιακής και διοικητικής ικανότητας των δομών και των μελών της ΑΔΕΔΥ"/>
        <s v="Δράσεις ανάπτυξης γνώσεων δεξιοτήτων και ικανοτήτων του ανθρώπινου δυναμικού του Δημόσιου Τομέα"/>
        <s v="Δράσεις ανάπτυξης γνώσεων και δεξιοτήτων για το Πολιτικό Προσωπικό του ΥΠΕΘΑ"/>
        <s v="Δράσεις ανάπτυξης δεξιοτήτων και ικανοτήτων ανθρώπινου δυναμικού, διασωστών πληρωμάτων ασθενοφόρων του ΕΚΑΒ"/>
        <s v="Δράσεις απλούστευσης διαδικασιών ΑΣΕΠ"/>
        <s v="ΔΡΑΣΕΙΣ ΑΠΛΟΥΣΤΕΥΣΗΣ ΔΙΑΔΙΚΑΣΙΩΝ ΚΑΙ ΕΣΩΤΕΡΙΚΗΣ ΟΡΓΑΝΩΣΗΣ ΤΗΣ ΓΕΝΙΚΗΣ ΓΡΑΜΜΑΤΕΙΑΣ ΘΡΗΣΚΕΥΜΑΤΩΝ"/>
        <s v="Δράσεις Βελτιστοποίησης της Ροής Ποινικής, Πολιτικής και Διοικητικής Διαδικασίας"/>
        <s v="Δράσεις έκτακτης ανάγκης υποστήριξης και περιορισμού διάδοσης του COVID 19 για όλα (35) τα σωφρονιστικά καταστήματα της χώρας, για 5.000 εργαζόμενους και 11.500 κρατούμενους της Γενικής Γραμματείας Αντεγκληματικής Πολιτικής."/>
        <s v="Δράσεις ενίσχυσης του ελεγκτικού έργου της Εθνικής Αρχής Διαφάνειας"/>
        <s v="Δράσεις ενίσχυσης του επιτελικού χαρακτήρα και των επιτελικών λειτουργιών του ΚΕΤΥΑΚ"/>
        <s v="Δράσεις Ινστιτούτου Τεκμηρίωση Έρευνας και Καινοτομιών (ΙΤΕΚ) του ΕΚΔΔΑ"/>
        <s v="Δράσεις κατάρτισης της Γενικής Γραμματείας Αντεγκληματικής Πολιτικής"/>
        <s v="δράσεις στελεχών ταχείας εξέλιξης για τις ανάγκες του δημόσιου τομέα"/>
        <s v="δράσεις συνεχιζόμενης κατάρτισης 2016-2020"/>
        <s v="δράσεις συνεχιζόμενης κατάρτισης 2022-2023"/>
        <s v="Δράσεις ΥΠΕΞ για την  καταπολέμηση της εμπορίας ανθρώπων"/>
        <s v="Δράσεις ψηφιακής αναβάθμισης Ελεγκτικού Συνεδρίου"/>
        <s v="Δράσεις ψηφιακής αναβάθμισης Ολοκληρωμένου Συστήματος Διαχείρισης Δικαστικών Υποθέσεων Διοικητικής Δικαιοσύνης (ΟΣΔΔΥ ΔΔ)"/>
        <s v="ΕΓΚΑΤΑΣΤΑΣΗ ΚΑΙ ΕΝΙΣΧΥΣΗ ΜΗΧΑΝΙΣΜΩΝ ΕΛΕΓΧΟΥ ΚΛΙΝΙΚΗΣ ΚΩΔΙΚΟΠΟΙΗΣΗΣ ΤΟΥ ΕΛΛΗΝΙΚΟΥ ΙΝΣΤΙΤΟΥΤΟΥ DRG (KETEKNY A.E.)"/>
        <s v="Εγκατάσταση και Λειτουργία Συστήματος Ηλεκτρονικής Διαχείρισης Εγγράφων και Ροής Εργασιών του Υπουργείου Υποδομών και Μεταφορών"/>
        <s v="Εγκατάσταση συστημάτων RIS PACS στις μονάδες υγείας "/>
        <s v="ΕΘΝΙΚΗ ΠΥΛΗ ΓΙΑ ΤΗΝ  ΚΩΔΙΚΟΠΟΙΗΣΗ KAI ΑΝΑΜΟΡΦΩΣΗ ΤΗΣ ΕΛΛΗΝΙΚΗΣ ΝΟΜΟΘΕΣΙΑΣ"/>
        <s v="ΕΘΝΙΚΗ ΣΤΡΑΤΗΓΙΚΗ ΔΗΜΟΣΙΑΣ ΥΓΕΙΑΣ ΜΕ ΕΜΦΑΣΗ ΣΤΟΥΣ ΛΟΙΜΟΓΟΝΟΥΣ ΠΑΡΑΓΟΝΤΕΣ (π.χ SARS – CοV-2)"/>
        <s v="Εθνικό Ληξιαρχείο"/>
        <s v="ΕΘΝΙΚΟ ΠΑΡΑΤΗΡΗΤΗΡΙΟ ΒΙΩΣΙΜΗΣ ΤΟΥΡΙΣΤΙΚΗΣ ΑΝΑΠΤΥΞΗΣ"/>
        <s v="Εθνικό Πρόγραμμα Απλούστευσης Διαδικασιών (ΕΠΑΔ)"/>
        <s v="Εθνικό Σύστημα Καταγραφής Ακαδημαϊκών Τίτλων"/>
        <s v="Εισαγωγή του μοντέλου της Τηλεργασίας στον Δημόσιο Τομέα"/>
        <s v="Έκδοση σύνταξης σε μία ημέρα/Ανάπτυξη συστημάτων και εφαρμογών, υπηρεσίες ψηφιοποίησης, παροχή ηλεκτρονικών υπηρεσιών για την υποστήριξη της άμεσης απονομής σύνταξης στο σύνολο των ασφαλισμένων του ΕΦΚΑ (πρώην &quot; Έκδοση Σύνταξης σε μία ημέρα &quot;, κωδικός ΟΠΣ: 377120"/>
        <s v="Εκπαίδευση προσωπικού τομέα ψυχικής υγείας (δράση 3, υποδράση 4.1, 4.2, 4.3, δράση 6, δράση 10.1.1.2+υπόλοιπο έως 9.029.691)"/>
        <s v="Εκπόνηση σχεδίων διαχείρισης για τα ήδη εγγεγραμμένα μνημεία και χώρους της Ελλάδας στον κατάλογο παγκόσμιας κληρονομιάς της UNESCO"/>
        <s v="Εκσυγχρονισμός και αναβάθμιση λειτουργίας του Σ.Ε.Ε.Υ.Μ.Ε. "/>
        <s v="Εκσυγχρονισμός και αναβάθμιση των υπηρεσιών που αφορούν στον Ευρωπϊκό αριθμό κλήσης έκτακτων αναγκών &quot;112&quot; με χρήση ΤΠΕ για τη βέλτιστη διαχείριση περιστατικών έκτακτης ανάγκης - κρίσεων για την έγκαιρη ενημέρωση των πολιτών"/>
        <s v="Εκσυγχρονισμός λειτουργίας της Κεντρικής Υπηρεσίας και των Αρχών Εξωτερικής Υπηρεσίας του Υπ.εξωτερικών μέσω βελτίωσης - επέκτασης των υποδομών του ΣΗΔΕ &amp; του συστήματος οικονομικής διαχείρισης του ΥΠΕΞ "/>
        <s v="ΕΚΣΥΓΧΡΟΝΙΣΜΟΣ ΤΩΝ ΧΕΡΣΑΙΩΝ ΣΥΝΟΡΙΑΚΩΝ ΣΤΑΘΜΩΝ ΤΗΣ ΧΩΡΑΣ"/>
        <s v="Ελληνικό Σύστημα Πιστοποίησης και Αναγνώρισης Μουσείων"/>
        <s v="ΠΟΛΥΚΑΝΑΛΙΚΟ ΣΥΣΤΗΜΑ ΕΝΗΜΕΡΩΣΗΣ ΚΑΙ ΕΞΥΠΗΡΕΤΗΣΗΣ ΠΟΛΙΤΩΝ 1555 (ημιτελές έργο περιόδου 2014-2020)"/>
        <s v="Ενδυνάμωση Δομών Ανηλίκων Υ.Δ."/>
        <s v="Ενθάρρυνση και υποστήριξη της συμμετοχής των γυναικών σε θέσεις πολιτικής ευθύνης και εκπροσώπησης σε εθνικό και ευρωπαϊκό επίπεδο πολιτικής"/>
        <s v="Ενιαίο Πλαίσιο Αυθενικοποίησης  (ΕΠΛΑ - eAuth-PKI)/Αναβάθμιση και Επέκταση Υποδομής Δημοσίου Κλειδιού Ελληνικού Δημοσίου"/>
        <s v="Ενιαίο Σύστημα Διακίνησης Εγγράφων και Πρωτοκόλλου του Υπουργείου Οικονομικών "/>
        <s v="Ενιαίο Σύστημα Εξυπηρέτησης Πολιτών"/>
        <s v="Ενιαίο σύστημα εξυπηρέτησης υποθέσεων πολιτών τρίτων χωρών"/>
        <s v="Ενίσχυση και επιτάχυνση των διαδικασιών συγχωνεύσεων και καταργήσεων Α.Ε.Ι."/>
        <s v="Ενίσχυση λειτουργίας της Αρχής Καταπολέμησης της Νομιμοποίησης Εσόδων από Εγκληματικές Δραστηριότητες"/>
        <s v="ΕΝΙΣΧΥΣΗ ΤΗΣ ΕΠΙΤΕΛΙΚΗΣ ΛΕΙΤΟΥΡΓΙΑΣ ΤΗΣ ΓΕΝΙΚΗΣ ΓΡΑΜΜΑΤΕΙΑΣ ΑΝΘΡΩΠΙΝΟΥ ΔΥΝΑΜΙΚΟΥ ΔΗΜΟΣΙΟΥ ΤΟΜΕΑ"/>
        <s v="Ενίσχυση της λειτουργίας του μηχανισμού δημόσιας στατιστικής πληροφόρησης του Εθνικού Κέντρου Τεκμηρίωσης"/>
        <s v="Ενίσχυση της στρατηγικής ικανότητας και επιτελικών λειτουργιών της Ειδικής Γραμματείας Κοινωνικής Ένταξης των Ρομά"/>
        <s v="Ενίσχυση του συντονισμού και της επικοινωνίας των μη εξυπηρετούμενων δανείων "/>
        <s v="Ενίσχυση των επιτελικών λειτουργιών της Γενικής Γραμματείας Ισότητας των Φύλων"/>
        <s v="Ενοποιημένο Μητρώο Τουριστικών Επιχειρήσεων"/>
        <s v="Έξυπνο Κέντρο Επιχειρήσεων Δήμου Αθηναίων"/>
        <s v="Επέκταση αρχιτεκτονικής κόμβου govHUB.gr και υλοποίηση ψηφιακών υπηρεσιών ηλεκτρονικής διακυβέρνησης"/>
        <s v="Επέκταση και παροχή υπηρεσιών του Ολοκληρωμένου Πληροφοριακού Συστήματος διαχείρισης αιτημάτων των πολιτών, επιχειρήσεων, δημοσίων υπηρεσιών και λοιπών φορέων μέσω της διαδικτυακής πύλης της ΑΠΔΠΧ"/>
        <s v="Επέκταση της ηλεκτρονικής υπηρεσίας για την ολοκληρωμένη διαχείριση νέων θέσεων διδακτικού προσωπικού των ΑΕΙ  (&quot;ΑΠΕΛΛΑ&quot;) με την ενσωμάτωση του προσωπικού των Ερευνητικών Κέντρων"/>
        <s v="ΗΦΑΙΣΤΟΣ - Εκσυγχρονισμός των δικτυακών υποδομών του συνόλου των φορέων της ακαδημαϊκής και ερευνητικής κοινότητας της χώρας_x000a_"/>
        <s v="ΕΠΕΚΤΑΣΗ ΤΩΝ ΛΕΙΤΟΥΡΓΙΩΝ ΤΟΥ ΣΥΣΤΗΜΑΤΟΣ MYSCHOOL ΚΑΙ ΟΛΟΚΛΗΡΩΣΗ ΤΟΥ ΠΕΡΙΒΑΛΛΟΝΤΟΣ ΠΑΡΟΧΗΣ ΠΡΟΗΓΜΕΝΩΝ ΨΗΦΙΑΚΩΝ ΥΠΗΡΕΣΙΩΝ ΣΤΟ ΣΥΝΟΛΟ ΤΩΝ ΜΕΛΩΝ  ΤΗΣ ΕΚΠΑΙΔΕΥΤΙΚΗΣ ΚΟΙΝΟΤΗΤΑΣ"/>
        <s v="Επιχειρησιακός Σχεδιασμός και Πληροφοριακό Σύστημα Κέντρου Πιστοποίησης Αναπηρίας (ΚΕΠΑ)"/>
        <s v="ΕΠΙΧΟΡΗΓΗΣΗ ΓΙΑ ΤΗΝ ΠΡΟΕΙΣΑΓΩΓΙΚΗ ΚΑΙ ΣΥΝΕΧΙΖΟΜΕΝΗ ΕΚΠΑΙΔΕΥΣΗ ΣΤΕΛΕΧΩΝ ΤΟΥ ΔΙΠΛΩΜΑΤΙΚΟΥ ΣΩΜΑΤΟΣ"/>
        <s v="ΕΠΙΧΟΡΗΓΗΣΗ ΤΗΣ Ε.Σ.Δι. ΓΙΑ ΤΗ ΣΥΝΕΧΙΖΟΜΕΝΗ ΚΑΤΑΡΤΙΣΗ ΣΤΕΛΕΧΩΝ ΔΙΚΑΣΤΙΚΟΥ ΣΩΜΑΤΟΣ"/>
        <s v="ΕΠΙΧΟΡΗΓΗΣΗ ΤΗΣ Ε.Σ.Δι. ΓΙΑ ΤΗΝ ΠΡΟΕΙΣΑΓΩΓΙΚΗ ΕΚΠΑΙΔΕΥΣΗ ΣΤΕΛΕΧΩΝ ΔΙΚΑΣΤΙΚΟΥ ΣΩΜΑΤΟΣ"/>
        <s v="Εργαλεία ανάλυσης και ερμηνείας στοιχείων επιδημιολογικής επιτήρησης με αλγορίθμους μηχανικής μάθησης"/>
        <s v="Έρευνες, δημιουργία δικτύων, υποστήριξη ΚΟΙΣΠΕ (Δράσεις 7, 8, 9)/Ολοκληρωμένο πρόγραμμα παρέμβασης για την υποστήριξη των Κοινωνικών Συνεταιρισμών (ΚοιΣΠΕ του αρθ. 12 του Ν.2716/1999) στην κατεύθυνση βελτίωσης της διοικητικής και διαχειριστικής τους ικανότητας"/>
        <s v="Εφαρμογή απαιτούμενων οργανωτικών αλλαγών σε παρεχομένες ηλεκτρονικές υπηρεσίες και υφιστάμενα Πληροφοριακά Συστήματα της Γενικής Γραμματείας Δημοσίων Εσόδων"/>
        <s v="Εφαρμογή Ηλεκτρονικής Διακυβέρνησης σε κύριους τομείς Εκκλησιαστικής διοίκησης"/>
        <s v="Εφαρμογή της Μεταρρύθμισης του Δημοσιονομικού Συστήματος στην Κεντρική Διοίκηση και την λοιπή Γενική Κυβέρνηση"/>
        <s v="Η 4η  Βιομηχανική Επανάσταση στην Κεντρική και Περιφερειακή Αυτοδιοίκηση –_x000a_Πιλοτική Εφαρμογή στη Περιφέρεια  Δυτικής Ελλάδας  _x000a_"/>
        <s v="Ηλεκτρονικές Υπηρεσίες Εθνικού Τυπογραφείου"/>
        <s v="Ηλεκτρονικές υπηρεσίες του εθνικού συστήματος αιμοδοσίας (ΕΚΤ)"/>
        <s v="Ηλεκτρονική διαδικασία Διακίνησης Διαβαθμισμένων Πληροφοριών"/>
        <s v="ΗΛΕΚΤΡΟΝΙΚΗ ΔΙΑΚΥΒΕΡΝΗΣΗ ΤΩΡΑ "/>
        <s v="Ηλεκτρονική πολεδοδομία: Γεωγραφικά συστήματα πληροφοριών για τις Νομαρχιακές Αυτοδιοικήσεις της χώρας"/>
        <s v="Θεσμός του Νομικού Παραστάτη"/>
        <s v="Καθιέρωση και εφαρμογή προτύπων ποιότητας των μονάδων ψυχικής υγείας - Ολοκλήρωση (Δράση 1)/ΑΝΑΠΤΥΞΗ ΚΑΙ ΕΦΑΡΜΟΓΗ ΠΡΟΤΥΠΩΝ ΠΟΙΟΤΗΤΑΣ ΣΤΙΣ ΜΟΝΑΔΕΣ ΨΥΧΙΚΗΣ ΥΓΕΙΑΣ ΜΕ ΣΤΟΧΟ ΤΗΝ ΒΕΛΤΙΩΣΗ ΤΗΣ ΠΟΙΟΤΗΤΑΣ ΤΩΝ ΥΠΗΡΕΣΙΩΝ ΨΥΧΙΚΗΣ ΥΓΕΙΑΣ"/>
        <s v="Καθιέρωση και εφαρμογή προτύπων ποιότητας των μονάδων ψυχικής υγείας - Ολοκλήρωση επικαιροποιημένο έντυπο εξειδίκευσης/ΑΝΑΠΤΥΞΗ ΚΑΙ ΕΦΑΡΜΟΓΗ ΠΡΟΤΥΠΩΝ ΠΟΙΟΤΗΤΑΣ ΣΤΙΣ ΜΟΝΑΔΕΣ ΨΥΧΙΚΗΣ ΥΓΕΙΑΣ ΜΕ ΣΤΟΧΟ ΤΗΝ ΒΕΛΤΙΩΣΗ ΤΗΣ ΠΟΙΟΤΗΤΑΣ ΤΩΝ ΥΠΗΡΕΣΙΩΝ ΨΥΧΙΚΗΣ ΥΓΕΙΑΣ"/>
        <s v="Καταγραφή και αξιολόγηση της Εκκλησιαστικής Ακίνητης Περιουσίας"/>
        <s v="Καταγραφή, κτηματογράφηση και ψηφιοποίηση του αρχείου ακινήτων του Υπ. Εργασίας που διαχειρίζεται η  Γ.Γ. Πρόνοιας "/>
        <s v="Καταπολέμηση της Εισφοροδιαφυγής και Εισφοροαποφυγής στο ΙΚΑ/ΕΤΑΜ/Καταπολέμηση της Εισφοροδιαφυγής και Εισφοροαποφυγής στον ΕΦΚΑ"/>
        <s v="Κατάρτιση στελεχών του ΕΛΓΑ"/>
        <s v="Κέντρα Ημερήσιας Φροντίδας Ηλικιωμένων (ΚΗΦΗ) και Κέντρα Διημέρευσης Ημερήσιας Φροντίδας (ΚΔΗΦ) – Προμήθεια υγειονομικού υλικού για την αντιμετώπιση των συνεπειών της πανδημίας Covid-19"/>
        <s v="Κεντρική Υποδομή Ανταλλαγής Εγγράφων μεταξύ των φορέων της Κεντρικής Κυβέρνησης με προηγμένες ψηφιακές υπογραφές"/>
        <s v="ΚΟΙΝΩΝΙΚΗ ΥΠΗΡΕΣΙΑ ΤΩΝ ΔΗΜΩΝ"/>
        <s v="Κωδικοποιήσεις του κανονιστικού πλαισίου (υποέργο 3 του έργου  25)/Δράσεις Κωδικοποίησης του Κανονιστικού πλαισίου των ΟΤΑ Α και Β βαθμού"/>
        <s v="Κωδικοποίηση- μεταρρύθμιση του θεσμικού πλαισίου παροχής κοινωνικής προστασίας και κοινωνικής πρόνοιας"/>
        <s v="ΚΩΔΙΚΟΠΟΙΗΣΗ ΤΗΣ ΔΑΣΙΚΗΣ ΝΟΜΟΘΕΣΙΑΣ"/>
        <s v="ΚΩΔΙΚΟΠΟΙΗΣΗ ΤΗΣ ΤΟΥΡΙΣΤΙΚΗΣ ΝΟΜΟΘΕΣΙΑΣ"/>
        <s v="Λειτουργία Κινητών Ομάδων Πρωτοβάθμιας Φροντίδας Υγείας (ΚΟΜΥ) για την υποστήριξη των δομών της ΠΦΥ του ΕΣΥ στις αγροτικές και ημιαστικές περιοχές της επικράτειας"/>
        <s v="Λειτουργία Μηχανισμού Παρακολούθησης των πολιτικών κοινωνικής ένταξης"/>
        <s v="Λειτουργικά έξοδα "/>
        <s v="Λογισμικό Αιμοδοσιακού Πληροφοριακού Συστήματος"/>
        <s v="Μελέτες -εμπειρογνωμοσύνες - αξιολογήσεις"/>
        <s v="Μελέτη και ανάπτυξη εφαρμογής για την αναδιοργάνωση του τρόπου διοίκησης των καταστημάτων κράτησης με έμφαση στην ανάπτυξη του Ανθρώπινου Δυναμικού "/>
        <s v="Μελέτη και πιλοτική εφαρμογή του μοντέλου των «τριών γραμμών άμυνας» στο Υπουργείο Αγροτικής Ανάπτυξης και Τροφίμων (ΥΠΑΑΤ)"/>
        <s v="Μελέτη κι εφαρμογή ISO διαδικασιών της Γ.Γ.Π.Σ. και της Γ.Γ.Δ.Ε. και παρεχόμενων υπηρεσιών προς το Υπουργείο Οικονομικών και άλλα Υπουργεία "/>
        <s v="Μετασχηματισμός διαδικασιών προξενικών υπηρεσιών με λειτουργία υπηρεσίας εικονικής υποβοήθησης μέσω χρήσης τεχνητής νοημοσύνης (chatbot) για πρόσβαση στην πληροφορία, ψηφιακή υποβολή εγγράφων και διασύνδεση με ψηφιακές πλατφόρμες γενικής κυβέρνησης. "/>
        <s v="Μέτρα Ασφάλειας για το περιβάλλον λειτουργίας των πληροφοριακών συστημάτων του Υπουργείου Οικονομικών"/>
        <s v="ΝΟΜΟΘΕΤΙΚΕΣ ΚΑΙ ΔΙΟΙΚΗΤΙΚΕΣ ΚΩΔΙΚΟΠΟΙΗΣΕΙΣ ΣΕ ΚΑΙΡΙΟΥΣ ΤΟΜΕΙΣ ΤΗΣ ΕΛΛΗΝΙΚΗΣ ΝΟΜΟΘΕΣΙΑΣ"/>
        <s v="Οικονομική Μεταρρύθμιση των ΦΚΑ και Βελτιστοποίηση του Μηχανισμού Διαχείρισης και Ελέγχου των Οικονομικών Πόρων τους για τη Διασφάλιση της Βιωσιμότητας του Ασφαλιστικού Συστήματος"/>
        <s v="Ολοκληρωμένη πληροφοριακή υποστήριξη Εθνικού Δικτύου Πρωτοβάθμιας Φροντίδας Υγείας"/>
        <s v="Ολοκληρωμένο Πληροφοριακό σύστημα διαχείρισης αιτημάτων πολιτών, επιχειρήσεων, δημοσίων υπηρεσιών και λοιπών φορέων μέσω Διαδικτυακής Πύλης της ΑΠΔΠΧ"/>
        <s v="Ολοκληρωμενο Πληροφοριακο Σύστημα Υγείας Ενόπλων Δυνάμεων"/>
        <s v="Ολοκληρωμένο Σύστημα Διαχείρισης Δικαστικών Υποθέσεων για την Πολιτική και Ποινική Διαδικασία Α' Φάση phasing"/>
        <s v="Ολοκληρωμένο Σύστημα Διαχείρισης Δικαστικών Υποθέσεων για την Πολιτική και Ποινική Διαδικασία Β' Φάση"/>
        <s v="Ολοκλήρωση του μετασχηματισμού των συστημάτων οργάνωσης και λειτουργίας του φορέα, μέσω απλούστευσης και ηλεκτρονικοποίησης διαδικασιών"/>
        <s v="Οργάνωση και Ηλεκτρονική Διακυβέρνηση στην Τοπική Αυτοδιοίκηση (Δράση Γ)"/>
        <s v="Οργάνωση και Ηλεκτρονική Διακυβέρνηση στην Τοπική Αυτοδιοίκηση (Δράση Γ1&amp;Γ2)"/>
        <s v="Οργάνωση και Ηλεκτρονική Διακυβέρνηση στην Τοπική Αυτοδιοίκηση Πρότυπα και πιλοτική εφαρμογή  (Έργο Α&amp;Β της σημαίας του ΥΠΕΣΔΑ Έργο 69)"/>
        <s v="Οργάνωση και λειτουργικός εκσυγχρονισμός των επτά (7) Αποκεντρωμένων Διοικήσεων (υποέργο 2 του έργου  25)"/>
        <s v="Οργάνωση των επιτελικών λειτουργιών και λειτουργικός εκσυγχρονισμός του ΥΠΕΣΔΑ  &amp; Δράσεις ηλεκτρονικών υπηρεσιών εξυπηρέτησης επιχειρήσεων και πολιτών (Υποέργο 1&amp;5 του έργου 25)"/>
        <s v="ΟΡΓΑΝΩΣΗ ΥΠΗΡΕΣΙΩΝ ΓΙΑ ΤΗΝ ΕΝΣΩΜΑΤΩΣΗ, ΠΑΡΑΚΟΛΟΥΘΗΣΗ ΚΑΙ ΑΞΙΟΛΟΓΗΣΗ ΤΩΝ ΠΟΛΙΤΙΚΏΝ ΙΣΟΤΗΤΑΣ ΣΕ ΟΛΟ ΤΟ ΕΥΡΟΣ ΤΗΣ ΔΗΜΟΣΙΑΣ ΔΙΟΙΚΗΣΗΣ/Εξειδικευμένη υποστήριξη του Μηχανισμού - Δομής Παρακολούθησης  της Ισότητας των Φύλων"/>
        <s v="Οργανωτική Αναδιοργάνωση και Λειτουργικός Ανασχεδιασμός του ΙΚΑ/ΕΤΑΜ"/>
        <s v="Οριζόντιες παρεμβάσεις εθνικής εμβέλειας, με στόχο την πρόληψη και καταπολέμηση της βίας κατά των γυναικών."/>
        <s v="Οριζόντιες υποστηρικτικές δράσεις για το έργο ΣΥΖΕΥΞΙΣ ΙΙ"/>
        <s v="Πανελλαδική Μελέτη Υγείας και Διατροφής για τη Δημόσια Υγεία του πληθυσμού"/>
        <s v="Παρατηρητήριο (υποέργο 4&amp;7&amp;8&amp;9 του έργου  25)/Aναβάθμιση και αξιοποίηση της παρεχόμενης οικονομικής πληροφόρησης από τους Οργανισμούς Τοπικής Αυτοδιοίκησης"/>
        <s v="Παροχή υπηρεσιών εξ’αποστάσεως φροντίδας (homecare) για χρόνιους πάσχοντες"/>
        <s v="Παροχή υπηρεσιών ευαισθητοποίησης για την βέλτιστη αξιοποίηση των υπηρεσιών του gov.gr"/>
        <s v="Πλήρης Γεωχωρική και διοικητική τεκμηρίωση ακινήτων της ΙΑΑ"/>
        <s v="Πληροφόρηση - δημοσιότητα"/>
        <s v="Πληροφοριακό Σύστημα για τον εκσυγχρονισμό της Διαδικασίας έκδοσης Αδειών Διαμονής και Απόδοσης Ιθαγένειας στην Ελληνική Επικράτεια"/>
        <s v="Πληροφοριακό Σύστημα Διαχείρισης Δημοσιονομικών Ελέγχων"/>
        <s v="Πληροφοριακό Σύστημα Διαχείρισης Ελέγχων του Αγροδιατροφικού Τομέα (ΠΣ ΔΕΑΤ)"/>
        <s v="Πληροφοριακό Σύστημα ΕΦΚΑ"/>
        <s v="Πληροφορική Υποδομή Υπουργείου Μεταναστευτικής Πολιτικής για τη βελτίωση των διαδικασιών του "/>
        <s v="Πραγματοποίηση Εκπαιδεύσεων  Προσωπικού της Διεύθυνσης Δίωξης Ηλεκτρονικού Εγκλήματος και παροχή του αντίστοιχου Εκπαιδευτικού Υλικού με στόχο την Επιστημονική Τεκμηρίωση των Ερευνών και Αναλύσεων βάσει των τρεχουσών Τεχνολογικών Εξελίξεων."/>
        <s v="Μηχανισμός Ενίσχυσης της Εγγραφής των Πολιτών σε Προσωπικό Ιατρό"/>
        <s v="Πρόγραμμα διαχείρισης στρες ιατρικού και υγειονομικού προσωπικού του Υπ. Υγείας εξαιτίας της πανδημίας του Κορωνοϊού SARS-CoV-2"/>
        <s v="ΠΡΟΓΡΑΜΜΑ ΕΞΕΙΔΙΚΕΥΣΗΣ ΣΤΑ ΟΙΚΟΝΟΜΙΚΑ, ΤΗΝ ΠΟΛΙΤΙΚΗ ΚΑΙ ΤΗ ΔΙΟΙΚΗΣΗ ΤΩΝ ΥΠΗΡΕΣΙΩΝ ΥΓΕΙΑΣ ΓΙΑ ΑΝΩΤΑΤΑ &amp; ΑΝΩΤΕΡΑ ΣΤΕΛΕΧΗ ΔΙΟΙΚΗΣΗΣ"/>
        <s v="Πρόληψη και καταπολέμηση του σεξισμού και των διακρίσεων σε θέματα ταυτότητας φύλου"/>
        <s v="Προμήθεια  (ΟΠΣ) Εκπαίδευσης και Συστήματος Τηλεκπαίδευσης για τη Φορολογική και Τελωνειακή Ακαδημία της ΑΑΔΕ"/>
        <s v="Προμήθεια Ολοκληρωμένου Πληροφοριακού Συστήματος (ΟΠΣ) Παρακολούθησης των Κρίσιμων Δεικτών Απόδοσης της Α.Α.Δ.Ε "/>
        <s v="Προμήθεια πληροφοριακού συστήματος παρακολούθησης λειτουργίας και διαχείρισης αιτημάτων και αναγκών για τα κτίρια ευθύνης του Ιδρύματος Νεολαίας και Δια βίου Μάθησης"/>
        <s v="Πρότυπο Ψηφιακό Κέντρο Ενημέρωσης "/>
        <s v="Προτυποποίηση και αναμόρφωση υποδειγμάτων εγγράφων που αφορούν σε διαδικασίες ποινικές ή αμιγώς διοικητικού χαρακτήρα"/>
        <s v="Προτυποποίηση της οργανωτικής δομής και των διαδικασιών που ακολουθούνται από τα καταστήματα κράτησης "/>
        <s v="ΠΡΟΤΥΠΟΠΟΙΗΣΗ ΤΗΣ ΦΡΟΝΤΙΔΑΣ ΣΤΙΣ ΜΟΝΑΔΕΣ ΛΟΙΜΩΞΕΩΝ (HIV) - ΕΛΕΓΧΟΣ ΝΟΣΟΚΟΜΕΙΑΚΩΝ ΛΟΙΜΩΞΕΩΝ ΚΑΙ ΑΝΤΙΒΙΟΤΙΚΗ ΕΠΙΜΕΛΗΤΕΙΑ"/>
        <s v="ΡΗΤΡΕΣ ΕΤΠΑ"/>
        <s v="Στήριξη ιατρών για υπηρεσίες σε χρονίους πάσχοντες κατ οίκον ή από απόσταση "/>
        <s v="ΣΥΖΕΥΞΙΣ 2"/>
        <s v="Συνεργατικός Κατάλογος Δημοσίων Βιβλιοθηκών και Ανάπτυξη Υπηρεσιών Διαδανεισμού"/>
        <s v="ΣΥΝΕΧΙΖΟΜΕΝΗ ΚΑΤΑΡΤΙΣΗ  ΥΠΑΛΗΛΩΝ ΥΠΕΞ "/>
        <s v="Συνεχιζόμενη κατάρτιση των εργαζομένων στο Δικαστικό Σώμα"/>
        <s v="Σύστημα Tempest"/>
        <s v="Σύστημα αδιάβλητων προαγωγικών εξετάσεων αστυνομικού προσωπικού, πλήρως ηλεκτρονικοποιημένο"/>
        <s v="Σύστημα βεβαίωσης παραβάσεων πταίσματος με άμεση εκτύπωση προστίμου."/>
        <s v="Σύστημα Διαχείρισης Ανθρωπίνου Δυναμικού (HRMS)"/>
        <s v="ΤΟ ΠΑΝΕΛΛΗΝΙΟ ΣΧΟΛΙΚΟ ΔΙΚΤΥΟ (ΠΣΔ) ΣΤΗ ΝΕΑ ΨΗΦΙΑΚΗ ΕΠΟΧΗ "/>
        <s v="Υλοποίηση πλήρους Ηλεκτρονικού Περιουσιολογίου"/>
        <s v="Υλοποίηση προγραμμάτων κατάρτισης των σωφρονιστικών υπαλλήλων"/>
        <s v="Υπηρεσίες τηλεδιάσκεψης σε δικαστήρια και σωφρονιστικά καταστήματα και παροχή υπηρεσιών ενημέρωσης της πορείας των πινακίων και των εκθεμάτων των δικαστηρίων (Ηλεκτρονικό Πινάκιο) "/>
        <s v="Παροχή προηγμένων δικτυακών-υπολογιστικών υπηρ. σε Νοσοκομειακές Μονάδες σε περιβάλλον υπολογιστικού νέφους με στόχο την υποστήριξη του κλινικού έργου, την ενίσχυση της ερευνητικής τους δραστηριότητας και τη βελτίωση της  ανταγωνιστικότητας του τομέα υγείας_x000a_"/>
        <s v="Υποδομή Συσσώρευσης, Τεκμηρίωσης και Διάθεσης Ψηφιακού Περιεχομένου μεγάλων δεδομένων με διασφάλιση διαλειτουργικότητας, μακροχρόνιας διατήρησης και ανοικτής πρόσβασης"/>
        <s v="Υποστηρικτικές δράσεις ΣΥΖΕΥΞΙΣ ΙΙ"/>
        <s v="Υποστηρικτικές ενέργειες για διοικητική και οργανωτική υποστήριξη των Τομεακών Επιτροπών Ψυχικής Υγείας σε σύνδεση με τις ΥΠΕ ως μόνιμος μηχανισμός υποστήριξής τους (υπο-Δράσεις 4.4, 4.5, Δράση 5)/Υποστήριξη διοικητικών και οργανωτικών μεταβολών στη Διοίκηση Υπηρεσιών Ψυχικής Υγείας - Τομεακών Επιτροπών και Οργάνων του Ν.4461/2017 που συνδέονται με τις Υ.ΠΕ."/>
        <s v="Υποστηρικτικές ενέργειες εφαρμογής προτύπων ποιότητας στη βάση των κλινικών οδηγιών για σημαντικές ψυχικές διαταραχές (σχιζοφρένεια, άνοια, διπολική συναισθηματική διαταραχή) Δράση 2"/>
        <s v="Υποστήριξη Εσωτερικής Λειτουργίας Υπηρεσιών Ελέγχου Ελεγκτικού Συνεδρίου"/>
        <s v="Υποστήριξη Μεταρρύθμισης Νέων Δομών, Κέντρα Εκπαιδευτικής και Συμβουλευτικής Υποστήριξης (ΚΕΣΥ) "/>
        <s v="Υποστήριξη προς δημόσιους φορείς με στόχο τη συμμόρφωση προς τον ευρωπαϊκό κανονισμό για την προστασία δεδομένων GDPR (General Data Protection Regulation) όπως αυτός ενσωματώθηκε στην ελληνική νομοθεσία (N.4624/2019)"/>
        <s v="Υποστήριξη της διαδικασίας εμπλουτισμού του ΕΜΔ και επέκταση της λειτουργικότητας του/Υποστήριξη της διαδικασίας εμπλουτισμού του ΕΘΝΙΚΟΥ ΜΗΤΡΩΟΥ ΔΙΑΔΙΚΑΣΙΩΝ (ΕΜΔ) και επέκταση της λειτουργικότητάς του"/>
        <s v="Υποστήριξη της μεταρρύθμισης της ΠΦΥ - πιλοτική φάση"/>
        <s v="Φορείς Κοινωνικής Πρόνοιας – Ενίσχυση για την αντιμετώπιση των συνεπειών της πανδημίας Covid-19/Προμήθεια υγειονομικού υλικού για τα Κέντρα Κοινωνικής Πρόνοιας για την αντιμετώπιση των συνεπειών της πανδημίας Covid-19-Προμήθεια υγειονομικού υλικού για τις Μονάδες Φροντίδας Ηλικιωμένων για την αντιμετώπιση των συνεπειών της πανδημίας Covid-19"/>
        <s v="Χορήγηση χειρουργικών μασκών ατομικής προστασίας από τα φαρμακεία του ΕΟΠΥΥ"/>
        <s v="Ψηφιακές υπηρεσίες Ενιαίας Μισθοδοσίας"/>
        <s v="Ψηφιακη αναβάθμιση του Νομικού Συμβουλίου του Κράτους "/>
        <s v="Ψηφιακή Αναβάθμιση του Οργανισμού Μεγάρου Μουσικής Αθηνών και Ψηφιακές Δράσεις για τη Διάσωση, Προβολή και Αξιοποίηση του Πολιτιστικού του Αποθέματος"/>
        <s v="Προμήθεια αδειών λογισμικού μέσω εταιρικής σύμβασης με συμβόλαιο αγοράς πολλαπλών αδειών λογισμικού (Enterprise agreement)"/>
        <s v="Ολοκληρωμένο Πληροφοριακό Σύστημα Διαχείρισης Φάσματος Ραδιοσυχνοτήτων με Ενσωματωμένη Πλατφόρμα Ηλεκτρονικής Υποβολής Αιτημάτων_x000a_"/>
        <s v="Επεξεργασία και Διάθεση μέσω ΤΠΕ Μετεωρολογικών Δεδομένων και Προϊόντων σε Επιχειρήσεις και Πολίτες"/>
        <s v="Ψηφιοποίηση έντυπων ιστορικού αιμοδότη και πλήρης ηλεκτρονικοποίηση συμπλήρωσης εντύπου ιστορικού αιμοδότη"/>
        <s v="Ενίσχυση της επιχειρησιακης συνέχειας του Δημόσιου Τομέα (Business Continuity) "/>
        <s v="Ψηφιακή αναβάθμιση υπηρεσιών ιδρύματος Κόκκορη-Πιλοτικό Κέντρο e-συμβουλευτικής διαχείρισης ΑΜΕΑ, Π.ΝΟ.Υ &amp; ατόμων με κινητικές αναπηρίες"/>
        <s v="ΨΗΦΙΑΚΗ ΔΙΑΧΕΙΡΙΣΗ ΤΟΥ ΕΝ ΒΕΝΕΤΙΑ ΑΡΧΕΙΟΥ ΤΗΣ ΕΛΛΗΝΙΚΗΣ ΚΟΙΝΟΤΗΤΑΣ"/>
        <s v="ΨΗΦΙΑΚΗ ΔΙΑΧΕΙΡΙΣΗ ΤΟΥ ΠΟΛΙΤΙΣΜΙΚΟΥ ΑΠΟΘΕΜΑΤΟΣ ΤΟΥ ΦΙΛΟΤΕΛΙΚΟΥ ΚΑΙ ΤΑΧΥΔΡΟΜΙΚΟΥ ΜΟΥΣΕΙΟΥ "/>
        <s v="Ψηφιακή Εφαρμογή Εκτιμητικής Διαδικασίας ΕΛ.Γ.Α."/>
        <s v="Ψηφιακή πλατφόρμα αναφοράς για τα εδαφολογικά και υδρολογικά δεδομένα του πρωτογενή τομέα"/>
        <s v="Ψηφιακή Υπηρεσία Ειδοποίησης και αντιμετώπισης πυρκαγιάς"/>
        <s v="Ψηφιακή Υπηρεσία Ειδοποίησης και αντιμετώπισης πυρκαγιάς (προαίρεση)"/>
        <s v="Ψηφιακό μέρισμα και ενοποιημένες υπηρεσίες διαλειτουργικότητας ΜΤΠΥ"/>
        <s v="Ψηφιακός μετασχηματισμός Ενιαίου φορέα ελέγχου τροφίμων"/>
        <s v="Ψηφιακός μετασχηματισμός της ΕΕΤΤ"/>
        <s v="Ψηφιοποίηση αρχειακού υλικού και δημιουργία ολοκληρωμένου συστήματος διαχείρισης αρχείου του Πανεπιστημίου Δυτικής Αττικής"/>
        <s v="Ψηφιοποίηση αρχείου αναφορών στην Ανεξάρτητη Αρχή Συνήγορος του Πολίτη για τα έτη 1998-2009"/>
        <s v="Ψηφιοποίηση αρχείου γάμων και διαζυγίων της ΙΑΑ"/>
        <s v="Ψηφιοποίηση αρχείου και ενοποιημένες υπηρεσίες διαλειτουργικότητας Mετοχικού Ταμείου Στρατού/Ψηφιακή αναβάθμιση Μετοχικού Ταμείου Στρατού"/>
        <s v="Ψηφιοποίηση Αρχείων Δημόσιας Διοίκησης"/>
        <s v="Ψηφιοποίηση Ασφαλιστικής Ιστορίας e- ΕΦΚΑ"/>
        <s v="Ψηφιοποίηση ασφαλιστικού χρόνου"/>
        <s v="Ψηφιοποίηση διαχρονικού αρχείου αεροφωτογραφιών της ΓΥΣ - Ανάπτυξη και παροχή υπηρεσιών"/>
        <s v="Ψηφιοποίηση Τεκμηρίων της Βιβλιοθήκης της Βουλής των Ελλήνων"/>
        <s v="Ψυχομετρική αξιολόγηση προσωπικού σωφρονιστικών καταστημάτων"/>
      </sharedItems>
    </cacheField>
    <cacheField name="ΣΥΝΟΛΙΚΟΣ Προϋπολογισμός Εξειδίκευσης" numFmtId="0">
      <sharedItems containsSemiMixedTypes="0" containsString="0" containsNumber="1" minValue="-34691417.892407998" maxValue="133734640.16"/>
    </cacheField>
    <cacheField name="Πρ/σμός ΕΚΤ" numFmtId="0">
      <sharedItems containsString="0" containsBlank="1" containsNumber="1" minValue="-34691417.892407998" maxValue="101426435.44"/>
    </cacheField>
    <cacheField name="Πρ/σμός ΕΤΠΑ" numFmtId="165">
      <sharedItems containsString="0" containsBlank="1" containsNumber="1" minValue="-22200000" maxValue="133734640.16"/>
    </cacheField>
    <cacheField name="Ρήτρα ευελιξίας" numFmtId="0">
      <sharedItems containsBlank="1" containsMixedTypes="1" containsNumber="1" minValue="500000" maxValue="560852.52000000048"/>
    </cacheField>
    <cacheField name="ΠΠ 2021-2027" numFmtId="0">
      <sharedItems containsBlank="1" containsMixedTypes="1" containsNumber="1" minValue="6615076.3399999999" maxValue="29589779.699999999"/>
    </cacheField>
    <cacheField name="Κάθετος Τομέας" numFmtId="0">
      <sharedItems containsBlank="1" count="12">
        <m/>
        <s v="Κοινωνική Ασφάλιση"/>
        <s v="Δικαιοσύνης"/>
        <s v="Δημοσιονομική πολιτική "/>
        <s v="Υγεία"/>
        <s v="φορολογία"/>
        <s v="Τοπική Αυτοδιοίκηση"/>
        <s v="Υγεία- covid 19"/>
        <s v=" covid 19"/>
        <s v="Κοινωνική Ασφάλιση- covid 19"/>
        <s v="covid 19" u="1"/>
        <s v="Δημοσιονομική πολιτική"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ΦΩΤΙΟΥ ΟΛΓΑ" refreshedDate="45006.523179050928" createdVersion="6" refreshedVersion="6" minRefreshableVersion="3" recordCount="471">
  <cacheSource type="worksheet">
    <worksheetSource ref="A1:M472" sheet="ΕΡΓΑ _με 26η"/>
  </cacheSource>
  <cacheFields count="13">
    <cacheField name="ΘΕΜΑΤΙΚΟΣ ΑΞΟΝΑΣ" numFmtId="0">
      <sharedItems count="6">
        <s v="ΘΑ ΙΙ"/>
        <s v="ΘΑ ΙΙΙ"/>
        <s v="ΘΑ Ι"/>
        <s v="ΘΑ VI"/>
        <s v="ΤΒ ΕΚΤ"/>
        <s v="ΤΒ ΕΤΠΑ"/>
      </sharedItems>
    </cacheField>
    <cacheField name="Ειδικός Στόχος" numFmtId="0">
      <sharedItems count="11">
        <s v="Β.1"/>
        <s v="Γ.2"/>
        <s v="Α.2"/>
        <s v="Β.2"/>
        <s v="Α.1"/>
        <s v="Α.3"/>
        <s v="Γ.1"/>
        <s v="Α.4"/>
        <s v="ΣΤ.1"/>
        <s v="ΤΒ ΕΚΤ"/>
        <s v="ΤΒ ΕΤΠΑ"/>
      </sharedItems>
    </cacheField>
    <cacheField name="Φορέας Παρακολούθησης" numFmtId="0">
      <sharedItems containsString="0" containsBlank="1" containsNumber="1" containsInteger="1" minValue="1090211" maxValue="1090219"/>
    </cacheField>
    <cacheField name="Πρ/σμός Ειδικού Στόχου" numFmtId="166">
      <sharedItems containsSemiMixedTypes="0" containsString="0" containsNumber="1" containsInteger="1" minValue="3134268" maxValue="175602496"/>
    </cacheField>
    <cacheField name="Κωδικός Δράσης" numFmtId="0">
      <sharedItems count="157">
        <s v="Β.1.1.2"/>
        <s v="Γ.2.1.2"/>
        <s v="Α.2.2.3"/>
        <s v="Β.2.1.1"/>
        <s v="Β.2.1.12"/>
        <s v="Α.2.1.7"/>
        <s v="Γ.2.1.1"/>
        <s v="Α.1.1.1"/>
        <s v="Β.2.1.2"/>
        <s v="Β.1.1.1"/>
        <s v="Α.3.1.1"/>
        <s v="Β.1.2.1"/>
        <s v="Β.2.1.17"/>
        <s v="Α.3.2.8"/>
        <s v="Β.1.1.16"/>
        <s v="Γ.2.1.12"/>
        <s v="Β.2.1.13"/>
        <s v="Β.1.1.14"/>
        <s v="Β.1.1.8"/>
        <s v="Β.2.1.10"/>
        <s v="Α.2.1.16"/>
        <s v="Α.2.1.3"/>
        <s v="Α.2.1.15"/>
        <s v="Γ.2.1.10"/>
        <s v="Β.1.1.26"/>
        <s v="Β.2.1.8"/>
        <s v="Β.1.1.20"/>
        <s v="Β.1.1.6"/>
        <s v="Α.3.1.2"/>
        <s v="Α.3.3.1"/>
        <s v="Β.2.1.5"/>
        <s v="Β.1.1.35"/>
        <s v="Β.1.2.7"/>
        <s v="Α.1.1.2"/>
        <s v="Α.2.1.8"/>
        <s v="Α.3.2.2"/>
        <s v="Α.2.1.12"/>
        <s v="Α.2.1.2"/>
        <s v="Β.1.1.33"/>
        <s v="Β.1.2.5"/>
        <s v="Γ.1.1.3"/>
        <s v="Α.2.1.18"/>
        <s v="Α.2.1.22"/>
        <s v="Γ.2.2.1"/>
        <s v="Γ.2.2.2"/>
        <s v="Α.2.1.1"/>
        <s v="Α.2.2.5"/>
        <s v="Α.2.2.7"/>
        <s v="Α.2.2.6"/>
        <s v="Α.2.1.17"/>
        <s v="Β.1.1.5"/>
        <s v="Γ.2.1.5"/>
        <s v=" Α.4.1.1"/>
        <s v="Β.1.1.36"/>
        <s v="Α.2.2.11"/>
        <s v="Β.1.1.10"/>
        <s v="Α.2.2.12"/>
        <s v="ΣΤ.1.1.1"/>
        <s v="Α.1.1.10"/>
        <s v="Α.3.2.4"/>
        <s v="Α.1.1.4"/>
        <s v="Α.2.1.9"/>
        <s v="Β.2.1.6"/>
        <s v="Β.2.1.7"/>
        <s v="Β.1.1.15"/>
        <s v="Β.1.2.3"/>
        <s v="Α.2.1.6"/>
        <s v="Α.2.1.14"/>
        <s v="Α.3.3.2"/>
        <s v="Γ.2.1.9"/>
        <s v="Γ.2.1.11"/>
        <s v="Α.2.2.9"/>
        <s v="Α.2.2.4"/>
        <s v=" Α.4.1.3"/>
        <s v="Α.3.2.6"/>
        <s v="Α.1.1.12"/>
        <s v="Γ.2.1.7"/>
        <s v="Α.1.1.9"/>
        <s v="Β.1.1.22"/>
        <s v="Β.1.1.28"/>
        <s v="Α.1.2.2"/>
        <s v="Α.1.1.11"/>
        <s v="Β.1.1.18"/>
        <s v="Α.1.2.3"/>
        <s v="Α.2.1.23"/>
        <s v="Β.2.1.15"/>
        <s v="Α.2.2.1"/>
        <s v="Γ.2.1.6"/>
        <s v="Α.2.1.13"/>
        <s v="Β.2.1.11"/>
        <s v="Β.1.1.7"/>
        <s v="Β.1.1.32"/>
        <s v="Α.2.2.16"/>
        <s v="Α.2.2.15"/>
        <s v="Β.1.2.4"/>
        <s v="Β.1.1.9"/>
        <s v="Α.2.1.21"/>
        <s v="Α.1.1.8"/>
        <s v="Α.1.1.6"/>
        <s v="Α.1.1.5"/>
        <s v="Β.1.2.2"/>
        <s v="Β.1.1.13"/>
        <s v="Α.2.1.11"/>
        <s v="Α.2.2.2"/>
        <s v="Β.1.1.17"/>
        <s v="Α.2.1.24"/>
        <s v="Α.2.1.10"/>
        <s v="Β.1.1.12"/>
        <s v="Γ.2.1.8"/>
        <s v=" Α.4.1.2"/>
        <s v="Β.1.1.31"/>
        <s v="Α.1.2.1"/>
        <s v="Α.2.2.10"/>
        <s v="Δ.1.1"/>
        <s v="Ε.1.1"/>
        <s v="Β.1.1.23"/>
        <s v="Δ.3.1"/>
        <s v="Ε.3.1"/>
        <s v="Γ.1.1.2"/>
        <s v="Α.3.2.5"/>
        <s v="Α.2.2.13"/>
        <s v="Β.1.2.6"/>
        <s v="Α.2.2.8"/>
        <s v="Β.2.1.4"/>
        <s v="Β.1.1.25"/>
        <s v="Γ.2.1.3"/>
        <s v="Α.2.1.4"/>
        <s v="Α.2.1.5"/>
        <s v="Α.1.1.3"/>
        <s v="Α.2.2.14"/>
        <s v="Δ.2.1"/>
        <s v="Ε.2.1"/>
        <s v="Α.3.2.1"/>
        <s v="Β.1.1.27"/>
        <s v="Γ.2.1.4"/>
        <s v="Β.1.1.24"/>
        <s v="Α.1.1.7"/>
        <s v="Β.1.1.11"/>
        <s v="Α.2.1.19"/>
        <s v="Β.1.1.4"/>
        <s v="Β.2.1.3"/>
        <s v="Β.1.1.34"/>
        <s v="Γ.1.1.1"/>
        <s v="Β.2.1.14"/>
        <s v="Β.1.2.9"/>
        <s v="Β.1.2.8"/>
        <s v="Γ.2.2.3"/>
        <s v="Α.3.2.3"/>
        <s v="Α.2.1.20"/>
        <s v="Α.3.2.7"/>
        <s v="Β.1.1.30"/>
        <s v="Β.2.1.9"/>
        <s v="Β.1.1.21"/>
        <s v="Β.1.1.3"/>
        <s v="Β.1.1.29"/>
        <s v="Β.1.1.19"/>
        <s v="Β.2.1.16"/>
      </sharedItems>
    </cacheField>
    <cacheField name="Τίτλος Δράσης" numFmtId="0">
      <sharedItems longText="1"/>
    </cacheField>
    <cacheField name="Φορέας Άσκησης Πολιτικής" numFmtId="0">
      <sharedItems containsBlank="1"/>
    </cacheField>
    <cacheField name="Νέος Φορέας Άσκησης Πολιτικής (Επικαιροποιηση)" numFmtId="0">
      <sharedItems containsBlank="1"/>
    </cacheField>
    <cacheField name="Δυνητικός Δικαιούχος" numFmtId="0">
      <sharedItems containsBlank="1"/>
    </cacheField>
    <cacheField name="Έργο" numFmtId="0">
      <sharedItems longText="1"/>
    </cacheField>
    <cacheField name="ΣΥΝΟΛΙΚΟΣ Προϋπολογισμός Εξειδίκευσης" numFmtId="0">
      <sharedItems containsSemiMixedTypes="0" containsString="0" containsNumber="1" minValue="-34691417.892407998" maxValue="133734640.16"/>
    </cacheField>
    <cacheField name="Πρ/σμός ΕΚΤ" numFmtId="0">
      <sharedItems containsString="0" containsBlank="1" containsNumber="1" minValue="-34691417.892407998" maxValue="101426435.44"/>
    </cacheField>
    <cacheField name="Πρ/σμός ΕΤΠΑ" numFmtId="165">
      <sharedItems containsString="0" containsBlank="1" containsNumber="1" minValue="-22200000" maxValue="133734640.1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1">
  <r>
    <s v="ΘΑ ΙΙ"/>
    <s v="Β.1"/>
    <x v="0"/>
    <n v="175602496"/>
    <x v="0"/>
    <s v="Ανάπτυξη και πιλοτική λειτουργία του ψηφιακού θεματικού αποθετηρίου  της βιβλιοθήκης της ΓΓΙΦ και των προσαρμοσμένων υπηρεσιών προς χρήστες/τριες με αναπηρίες."/>
    <s v="ΥΠΟΥΡΓΕΙΟ ΕΣΩΤΕΡΙΚΩΝ "/>
    <s v="ΥΠΟΥΡΓΕΙΟ ΕΡΓΑΣΙΑΣ, ΚΟΙΝΩΝΙΚΗΣ ΑΣΦΑΛΙΣΗΣ ΚΑΙ ΚΟΙΝΩΝΙΚΗΣ ΑΛΛΗΛΕΓΓΥΗΣ"/>
    <s v="ΓΓ ΙΣΟΤΗΤΑΣ"/>
    <s v=" Αναβάθμιση και διερεύνηση των υπηρεσιών της Βιβλιοθήκης θεμάτων Ισότητας των φύλων της Γ.Γ.Ι.Φ"/>
    <n v="200000"/>
    <m/>
    <n v="200000"/>
    <m/>
    <m/>
    <m/>
    <m/>
    <s v="διαγραφή και μεταφορά στη δράση Α.1.1.1"/>
    <s v="αφαίρεση έργου"/>
    <x v="0"/>
    <s v="Επιτροπή Παρακολούθησης"/>
    <x v="0"/>
    <n v="34"/>
    <s v="Α τρίμηνο 2019"/>
    <d v="2018-07-31T00:00:00"/>
  </r>
  <r>
    <s v="ΘΑ ΙΙ"/>
    <s v="Β.1"/>
    <x v="1"/>
    <n v="175602496"/>
    <x v="0"/>
    <s v="Ανάπτυξη και πιλοτική λειτουργία του ψηφιακού θεματικού αποθετηρίου  της βιβλιοθήκης της ΓΓΙΦ και των προσαρμοσμένων υπηρεσιών προς χρήστες/τριες με αναπηρίες."/>
    <s v="ΥΠΟΥΡΓΕΙΟ ΕΣΩΤΕΡΙΚΩΝ "/>
    <s v="ΥΠΟΥΡΓΕΙΟ ΕΡΓΑΣΙΑΣ, ΚΟΙΝΩΝΙΚΗΣ ΑΣΦΑΛΙΣΗΣ ΚΑΙ ΚΟΙΝΩΝΙΚΗΣ ΑΛΛΗΛΕΓΓΥΗΣ"/>
    <s v="ΓΓ ΙΣΟΤΗΤΑΣ"/>
    <s v=" Αναβάθμιση και διερεύνηση των υπηρεσιών της Βιβλιοθήκης θεμάτων Ισότητας των φύλων της Γ.Γ.Ι.Φ"/>
    <n v="-200000"/>
    <m/>
    <n v="-200000"/>
    <m/>
    <m/>
    <m/>
    <m/>
    <s v="διαγραφή και μεταφορά στη δράση Α.1.1.1"/>
    <s v="αφαίρεση έργου"/>
    <x v="1"/>
    <s v="Γραπτή Διαδικασία"/>
    <x v="1"/>
    <m/>
    <m/>
    <m/>
  </r>
  <r>
    <s v="ΘΑ ΙΙΙ"/>
    <s v="Γ.2"/>
    <x v="0"/>
    <n v="111991279"/>
    <x v="1"/>
    <s v="Δράσεις ανάπτυξης γνώσεων δεξιοτήτων και ικανοτήτων του ανθρώπινου δυναμικού του Δημόσιου Τομέα"/>
    <s v="ΥΠΟΥΡΓΕΙΟ ΔΙΟΙΚΗΤΙΚΗΣ ΑΝΑΣΥΓΚΡΟΤΗΣΗΣ"/>
    <s v="ΥΠΟΥΡΓΕΙΟ ΕΣΩΤΕΡΙΚΩΝ "/>
    <s v="ΕΚΔΔΑ"/>
    <s v=" ΒΕΛΤΙΣΤΕΣ ΠΡΑΚΤΙΚΕΣ ΔΙΕΘΝΟΥΣ ΕΠΙΠΕΔΟΥ/ΜΕΤΑΦΟΡΑ ΤΕΧΝΟΓΝΩΣΙΑΣ ΓΙΑ ΤΗΝ ΥΠΟΣΤΗΡΙΞΗ ΤΩΝ ΠΡΟΤΕΡΑΙΟΤΗΤΩΝ ΤΗΣ ΔΙΟΙΚΗΤΙΚΗΣ ΜΕΤΑΡΡΥΘΜΙΣΗΣ 2011/2015"/>
    <n v="906232.85929999989"/>
    <n v="906232.85929999989"/>
    <m/>
    <m/>
    <m/>
    <m/>
    <m/>
    <s v="ΣΥΝΕΧΙΖΟΜΕΝΗ "/>
    <m/>
    <x v="0"/>
    <s v="Επιτροπή Παρακολούθησης"/>
    <x v="0"/>
    <n v="1"/>
    <s v="Δ τρίμηνο 2015_x000a_&amp; _x000a_Γ' τρίμηνο 2017"/>
    <s v="16.10.2015_x000a_22.09.2017"/>
  </r>
  <r>
    <s v="ΘΑ Ι"/>
    <s v="Α.2"/>
    <x v="0"/>
    <n v="77943935"/>
    <x v="2"/>
    <s v="Απλοποίηση εξωστρεφών διαδικασιών του Υπουργείου Πολιτισμού και Αθλητισμού στον τομέα του Πολιτισμού"/>
    <s v="ΥΠΟΥΡΓΕΙΟ ΠΟΛΙΤΙΣΜΟΥ ΚΑΙ ΑΘΛΗΤΙΣΜΟΥ"/>
    <s v="ΥΠΟΥΡΓΕΙΟ ΠΟΛΙΤΙΣΜΟΥ ΚΑΙ ΑΘΛΗΤΙΣΜΟΥ"/>
    <s v="ΚΟΙΝΩΝΙΑ ΤΗΣ ΠΛΗΡΟΦΟΡΙΑΣ Α.Ε."/>
    <s v="&quot;Απλοποίηση Διαδικασίας Χορήγησης Αντιγράφων Πρακτικών και Γνωμοδοτήσεων Συμβουλίων τουΥπουργειου Πολιτισμού/Διάθεση Περιεχομένου μέσω Διαδικτύου&quot;"/>
    <n v="734551.80000000016"/>
    <n v="664441.80000000016"/>
    <n v="70110"/>
    <s v="ΝΑΙ"/>
    <m/>
    <m/>
    <m/>
    <s v="Α' Φάση Εξειδίκευσης _x000a_Η ρήτρα ευελιξίας στην 3η Επικαιροποίηση με μείωση πρ/σμού της δράσης στον ΘΑ ΙΙ"/>
    <m/>
    <x v="0"/>
    <s v="Επιτροπή Παρακολούθησης"/>
    <x v="0"/>
    <n v="2"/>
    <s v="Δ τρίμηνο 2015"/>
    <s v="30.10.2015"/>
  </r>
  <r>
    <s v="ΘΑ Ι"/>
    <s v="Α.2"/>
    <x v="0"/>
    <n v="77943935"/>
    <x v="2"/>
    <s v="Απλοποίηση εξωστρεφών διαδικασιών του Υπουργείου Πολιτισμού και Αθλητισμού στον τομέα του Πολιτισμού"/>
    <s v="ΥΠΟΥΡΓΕΙΟ ΠΟΛΙΤΙΣΜΟΥ ΚΑΙ ΑΘΛΗΤΙΣΜΟΥ"/>
    <s v="ΥΠΟΥΡΓΕΙΟ ΠΟΛΙΤΙΣΜΟΥ ΚΑΙ ΑΘΛΗΤΙΣΜΟΥ"/>
    <s v="ΚΟΙΝΩΝΙΑ ΤΗΣ ΠΛΗΡΟΦΟΡΙΑΣ Α.Ε."/>
    <s v="&quot;Απλοποίηση Διαδικασίας Χορήγησης Αντιγράφων Πρακτικών και Γνωμοδοτήσεων Συμβουλίων τουΥπουργειου Πολιτισμού/Διάθεση Περιεχομένου μέσω Διαδικτύου&quot;"/>
    <n v="-233233"/>
    <n v="-233233"/>
    <m/>
    <m/>
    <m/>
    <m/>
    <m/>
    <m/>
    <m/>
    <x v="2"/>
    <s v="Γραπτή Διαδικασία"/>
    <x v="2"/>
    <n v="2"/>
    <s v="Δ τρίμηνο 2015"/>
    <s v="30.10.2015"/>
  </r>
  <r>
    <s v="ΘΑ ΙΙ"/>
    <s v="Β.2"/>
    <x v="0"/>
    <n v="52137222"/>
    <x v="3"/>
    <s v="Κεντρική Πύλη Ανάρτησης Συνόλων Ανοικτών Δημόσιων Δεδομένων (data.gov.gr)."/>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quot;Κεντρική Πύλη Ανάρτησης Συνόλων Ανοικτών Δημόσιων Δεδομένων&quot; (data.gov.gr)."/>
    <n v="150000"/>
    <m/>
    <n v="150000"/>
    <m/>
    <m/>
    <m/>
    <m/>
    <m/>
    <s v="αφαίρεση έργου"/>
    <x v="0"/>
    <s v="Επιτροπή Παρακολούθησης"/>
    <x v="0"/>
    <n v="34"/>
    <s v="Α τρίμηνο 2019"/>
    <s v="22.02.2019"/>
  </r>
  <r>
    <s v="ΘΑ ΙΙ"/>
    <s v="Β.2"/>
    <x v="2"/>
    <n v="52137222"/>
    <x v="3"/>
    <s v="Κεντρική Πύλη Ανάρτησης Συνόλων Ανοικτών Δημόσιων Δεδομένων (data.gov.gr)."/>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quot;Κεντρική Πύλη Ανάρτησης Συνόλων Ανοικτών Δημόσιων Δεδομένων&quot; (data.gov.gr)."/>
    <n v="-1500000"/>
    <m/>
    <n v="-1500000"/>
    <m/>
    <m/>
    <m/>
    <m/>
    <m/>
    <s v="αφαίρεση έργου"/>
    <x v="3"/>
    <s v="Γραπτή Διαδικασία"/>
    <x v="3"/>
    <m/>
    <m/>
    <m/>
  </r>
  <r>
    <s v="ΘΑ ΙΙ"/>
    <s v="Β.2"/>
    <x v="0"/>
    <n v="52137222"/>
    <x v="3"/>
    <s v="Κεντρική Πύλη Ανάρτησης Συνόλων Ανοικτών Δημόσιων Δεδομένων (data.gov.gr)."/>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quot;Κεντρική Πύλη Ανάρτησης Συνόλων Ανοικτών Δημόσιων Δεδομένων&quot; (data.gov.gr)."/>
    <n v="1350000"/>
    <m/>
    <n v="1350000"/>
    <m/>
    <m/>
    <m/>
    <m/>
    <m/>
    <s v="αφαίρεση έργου"/>
    <x v="2"/>
    <s v="Γραπτή Διαδικασία"/>
    <x v="2"/>
    <n v="34"/>
    <s v="Α τρίμηνο 2019"/>
    <s v="22.02.2019"/>
  </r>
  <r>
    <s v="ΘΑ ΙΙ"/>
    <s v="Β.2"/>
    <x v="2"/>
    <n v="52137222"/>
    <x v="4"/>
    <s v="Ανάπτυξη υποδομών συστημάτων και εφαρμογών του κάθετου τομέα πολιτικής: κοινωνική ασφάλιση, με σκοπό την αναβάθμιση υπηρεσιών προς τους πολίτες"/>
    <s v="ΥΠΟΥΡΓΕΙΟ ΕΡΓΑΣΙΑΣ, ΚΟΙΝΩΝΙΚΗΣ ΑΣΦΑΛΙΣΗΣ ΚΑΙ ΚΟΙΝΩΝΙΚΗΣ ΑΛΛΗΛΕΓΓΥΗΣ"/>
    <s v="ΥΠΟΥΡΓΕΙΟ ΕΡΓΑΣΙΑΣ, ΚΟΙΝΩΝΙΚΗΣ ΑΣΦΑΛΙΣΗΣ ΚΑΙ ΚΟΙΝΩΝΙΚΗΣ ΑΛΛΗΛΕΓΓΥΗΣ"/>
    <s v="ΕΤΕΑΕΠ"/>
    <s v="«ΑΝΑΠΤΥΞΗ ΨΗΦΙΑΚΟΥ ΠΕΡΙΒΑΛΛΟΝΤΟΣ, ΕΝΟΠΟΙΗΜΕΝΩΝ ΥΠΗΡΕΣΙΩΝ ΚΑΙ ΔΙΑΛΕΙΤΟΥΡΓΙΚΟΤΗΤΑΣ ΕΤΕΑΕΠ»"/>
    <n v="7752000"/>
    <m/>
    <n v="7752000"/>
    <m/>
    <m/>
    <s v="Κοινωνική Ασφάλιση"/>
    <m/>
    <s v="εκχωρούμενο ΕΥΔΕ-ΤΠΕ"/>
    <m/>
    <x v="4"/>
    <s v="Γραπτή Διαδικασία"/>
    <x v="4"/>
    <n v="25"/>
    <s v="Δ΄ τρίμηνο 2017"/>
    <s v="16.1.2018"/>
  </r>
  <r>
    <s v="ΘΑ Ι"/>
    <s v="Α.2"/>
    <x v="0"/>
    <n v="77943935"/>
    <x v="5"/>
    <s v="Οικονομική μεταρρύθμιση ΦΚΑ και Οργανωτική αναδιοργάνωση της ΗΔΙΚΑ ΑΕ"/>
    <s v="ΥΠΟΥΡΓΕΙΟ ΕΡΓΑΣΙΑΣ, ΚΟΙΝΩΝΙΚΗΣ ΑΣΦΑΛΙΣΗΣ ΚΑΙ ΚΟΙΝΩΝΙΚΗΣ ΑΛΛΗΛΕΓΓΥΗΣ"/>
    <s v="ΥΠΟΥΡΓΕΙΟ ΕΡΓΑΣΙΑΣ, ΚΟΙΝΩΝΙΚΗΣ ΑΣΦΑΛΙΣΗΣ ΚΑΙ ΚΟΙΝΩΝΙΚΗΣ ΑΛΛΗΛΕΓΓΥΗΣ"/>
    <s v="ΗΔΙΚΑ Α.Ε."/>
    <s v="«Ενοποίηση και ολοκληρωμένη πληροφοριακή υποστήριξη όλων των δομών που συνιστούν τον Ενοποιημένο Φορέα Κοινωνικής Ασφάλισης (ΕΦΚΑ)»/Κρίσιμες Μηχανογραφικές Εφαρμογές για την έναρξη λειτουργίας του ΕΦΚΑ και εξυπηρέτηση ασφαλισμένων"/>
    <n v="700000"/>
    <n v="700000"/>
    <m/>
    <m/>
    <m/>
    <s v="Κοινωνική Ασφάλιση"/>
    <m/>
    <m/>
    <m/>
    <x v="5"/>
    <s v="Επιτροπή Παρακολούθησης"/>
    <x v="5"/>
    <n v="17"/>
    <s v="Δ τρίμηνο 2016"/>
    <s v="16.12.2016"/>
  </r>
  <r>
    <s v="ΘΑ ΙΙΙ"/>
    <s v="Γ.2"/>
    <x v="0"/>
    <n v="111991279"/>
    <x v="6"/>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s v="«ΠΡΟΕΙΣΑΓΩΓΙΚΗ ΕΚΠΑΙΔΕΥΣΗ ΕΣΔι 2020 – 2023»"/>
    <n v="2030090"/>
    <n v="2030090"/>
    <m/>
    <m/>
    <m/>
    <s v="Δικαιοσύνης"/>
    <m/>
    <m/>
    <m/>
    <x v="6"/>
    <s v="Γραπτή Διαδικασία"/>
    <x v="6"/>
    <n v="48"/>
    <s v="Γ' Τρίμηνο 2020"/>
    <d v="2020-02-27T00:00:00"/>
  </r>
  <r>
    <s v="ΘΑ Ι"/>
    <s v="Α.1"/>
    <x v="1"/>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ΕΥΔΕ ΕΣΩΤΕΡΙΚΩΝ"/>
    <s v="«ΨΗΦΙΑΚΗ ΠΥΛΗ ΒΙΒΛΙΟΘΗΚΗΣ ΘΕΜΑΤΩΝ ΙΣΟΤΗΤΑΣ ΚΑΙ ΦΥΛΟΥ» "/>
    <n v="218566.38"/>
    <n v="218566.38"/>
    <m/>
    <m/>
    <m/>
    <m/>
    <m/>
    <m/>
    <m/>
    <x v="1"/>
    <s v="Γραπτή Διαδικασία"/>
    <x v="1"/>
    <n v="42"/>
    <s v="2ο δεκαπενθήμερο Μαίου 2020"/>
    <m/>
  </r>
  <r>
    <s v="ΘΑ ΙΙ"/>
    <s v="Β.2"/>
    <x v="0"/>
    <n v="52137222"/>
    <x v="8"/>
    <s v="Σύστημα Ενιαίας Εξυπηρέτησης Πολιτών"/>
    <s v="ΥΠΟΥΡΓΕΙΟ ΔΙΟΙΚΗΤΙΚΗΣ ΑΝΑΣΥΓΚΡΟΤΗΣΗΣ"/>
    <s v="ΥΠΟΥΡΓΕΙΟ ΔΙΟΙΚΗΤΙΚΗΣ ΑΝΑΣΥΓΚΡΟΤΗΣΗΣ"/>
    <s v="ΥΠΟΥΡΓΕΙΟ ΔΙΟΙΚΗΤΙΚΗΣ ΑΝΑΣΥΓΚΡΟΤΗΣΗΣ"/>
    <s v="«Ψηφιακό ΚΕΠ»"/>
    <n v="1500000"/>
    <m/>
    <n v="1500000"/>
    <m/>
    <m/>
    <m/>
    <m/>
    <m/>
    <s v="αφαίρεση έργου"/>
    <x v="0"/>
    <s v="Επιτροπή Παρακολούθησης"/>
    <x v="0"/>
    <n v="34"/>
    <s v="Α τρίμηνο 2019"/>
    <s v="22.02.2019"/>
  </r>
  <r>
    <s v="ΘΑ ΙΙ"/>
    <s v="Β.2"/>
    <x v="0"/>
    <n v="52137222"/>
    <x v="8"/>
    <s v="Σύστημα Ενιαίας Εξυπηρέτησης Πολιτών"/>
    <s v="ΥΠΟΥΡΓΕΙΟ ΔΙΟΙΚΗΤΙΚΗΣ ΑΝΑΣΥΓΚΡΟΤΗΣΗΣ"/>
    <s v="ΥΠΟΥΡΓΕΙΟ ΔΙΟΙΚΗΤΙΚΗΣ ΑΝΑΣΥΓΚΡΟΤΗΣΗΣ"/>
    <s v="ΥΠΟΥΡΓΕΙΟ ΔΙΟΙΚΗΤΙΚΗΣ ΑΝΑΣΥΓΚΡΟΤΗΣΗΣ"/>
    <s v="«Ψηφιακό ΚΕΠ»"/>
    <n v="852684"/>
    <m/>
    <n v="852684"/>
    <m/>
    <m/>
    <m/>
    <m/>
    <m/>
    <s v="αφαίρεση έργου"/>
    <x v="7"/>
    <s v="Γραπτή Διαδικασία"/>
    <x v="7"/>
    <n v="34"/>
    <s v="Β΄Τρίμηνο 2019"/>
    <m/>
  </r>
  <r>
    <s v="ΘΑ ΙΙ"/>
    <s v="Β.2"/>
    <x v="2"/>
    <n v="52137222"/>
    <x v="8"/>
    <s v="Σύστημα Ενιαίας Εξυπηρέτησης Πολιτών"/>
    <s v="ΥΠΟΥΡΓΕΙΟ ΔΙΟΙΚΗΤΙΚΗΣ ΑΝΑΣΥΓΚΡΟΤΗΣΗΣ"/>
    <s v="ΥΠΟΥΡΓΕΙΟ ΔΙΟΙΚΗΤΙΚΗΣ ΑΝΑΣΥΓΚΡΟΤΗΣΗΣ"/>
    <s v="ΥΠΟΥΡΓΕΙΟ ΔΙΟΙΚΗΤΙΚΗΣ ΑΝΑΣΥΓΚΡΟΤΗΣΗΣ"/>
    <s v="«Ψηφιακό ΚΕΠ»"/>
    <n v="-2352684"/>
    <m/>
    <n v="-2352684"/>
    <m/>
    <m/>
    <m/>
    <m/>
    <m/>
    <s v="αφαίρεση έργου"/>
    <x v="3"/>
    <s v="Γραπτή Διαδικασία"/>
    <x v="3"/>
    <m/>
    <m/>
    <m/>
  </r>
  <r>
    <s v="ΘΑ ΙΙ"/>
    <s v="Β.1"/>
    <x v="0"/>
    <n v="175602496"/>
    <x v="9"/>
    <s v="Ανάπτυξη υποδομών συστημάτων και εφαρμογών που αφορούν σε οριζόντιες λειτουργίες των δημοσίων φορέων"/>
    <s v="ΥΠΟΥΡΓΕΙΟ ΟΙΚΟΝΟΜΙΑΣ ΚΑΙ ΑΝΑΠΤΥΞΗΣ "/>
    <s v="ΥΠΟΥΡΓΕΙΟ ΟΙΚΟΝΟΜΙΑΣ ΚΑΙ ΑΝΑΠΤΥΞΗΣ "/>
    <s v="ΜΟΔ ΑΕ"/>
    <s v="e ΠΔΕ"/>
    <n v="564127"/>
    <m/>
    <n v="564127"/>
    <m/>
    <m/>
    <s v="Δημοσιονομική πολιτική "/>
    <m/>
    <s v="μεταφερόμενο ΨΣ"/>
    <m/>
    <x v="8"/>
    <s v="Γραπτή Διαδικασία"/>
    <x v="8"/>
    <n v="16"/>
    <s v="Δ τρίμηνο 2016"/>
    <s v="12.12.2016"/>
  </r>
  <r>
    <s v="ΘΑ ΙΙ"/>
    <s v="Β.1"/>
    <x v="0"/>
    <n v="175602496"/>
    <x v="9"/>
    <s v="Ανάπτυξη υποδομών συστημάτων και εφαρμογών που αφορούν σε οριζόντιες λειτουργίες των δημοσίων φορέων"/>
    <s v="ΥΠΟΥΡΓΕΙΟ ΟΙΚΟΝΟΜΙΑΣ ΚΑΙ ΑΝΑΠΤΥΞΗΣ "/>
    <s v="ΥΠΟΥΡΓΕΙΟ ΟΙΚΟΝΟΜΙΑΣ ΚΑΙ ΑΝΑΠΤΥΞΗΣ "/>
    <s v="ΜΟΔ ΑΕ"/>
    <s v="e ΠΔΕ"/>
    <n v="2751.8399999999674"/>
    <m/>
    <n v="2751.8399999999674"/>
    <m/>
    <m/>
    <s v="Δημοσιονομική πολιτική "/>
    <m/>
    <s v="μεταφερόμενο ΨΣ"/>
    <m/>
    <x v="9"/>
    <s v="Γραπτή Διαδικασία"/>
    <x v="9"/>
    <n v="16"/>
    <s v="Δ τρίμηνο 2016"/>
    <s v="12.12.2016"/>
  </r>
  <r>
    <s v="ΘΑ ΙΙ"/>
    <s v="Β.1"/>
    <x v="0"/>
    <n v="175602496"/>
    <x v="9"/>
    <s v="Ανάπτυξη υποδομών συστημάτων και εφαρμογών που αφορούν σε οριζόντιες λειτουργίες των δημοσίων φορέων"/>
    <s v="ΥΠΟΥΡΓΕΙΟ ΟΙΚΟΝΟΜΙΑΣ ΚΑΙ ΑΝΑΠΤΥΞΗΣ "/>
    <s v="ΥΠΟΥΡΓΕΙΟ ΟΙΚΟΝΟΜΙΑΣ ΚΑΙ ΑΝΑΠΤΥΞΗΣ "/>
    <s v="ΜΟΔ ΑΕ"/>
    <s v="e ΠΔΕ"/>
    <n v="170611.80000000005"/>
    <m/>
    <n v="170611.80000000005"/>
    <m/>
    <m/>
    <s v="Δημοσιονομική πολιτική "/>
    <m/>
    <s v="μεταφερόμενο ΨΣ"/>
    <m/>
    <x v="10"/>
    <s v="Επιτροπή Παρακολούθησης"/>
    <x v="10"/>
    <n v="16"/>
    <s v="Δ τρίμηνο 2016"/>
    <s v="12.12.2016"/>
  </r>
  <r>
    <s v="ΘΑ ΙΙ"/>
    <s v="Β.1"/>
    <x v="0"/>
    <n v="175602496"/>
    <x v="9"/>
    <s v="Ανάπτυξη υποδομών συστημάτων και εφαρμογών που αφορούν σε οριζόντιες λειτουργίες των δημοσίων φορέων"/>
    <s v="ΥΠΟΥΡΓΕΙΟ ΟΙΚΟΝΟΜΙΑΣ ΚΑΙ ΑΝΑΠΤΥΞΗΣ "/>
    <s v="ΥΠΟΥΡΓΕΙΟ ΟΙΚΟΝΟΜΙΑΣ ΚΑΙ ΑΝΑΠΤΥΞΗΣ "/>
    <s v="ΜΟΔ ΑΕ"/>
    <s v="e ΠΔΕ"/>
    <n v="-137490.64000000001"/>
    <m/>
    <n v="-137490.64000000001"/>
    <m/>
    <m/>
    <s v="Δημοσιονομική πολιτική "/>
    <m/>
    <s v="μεταφερόμενο ΨΣ"/>
    <m/>
    <x v="2"/>
    <s v="Γραπτή Διαδικασία"/>
    <x v="2"/>
    <n v="16"/>
    <s v="Δ τρίμηνο 2016"/>
    <s v="12.12.2016"/>
  </r>
  <r>
    <s v="ΘΑ Ι"/>
    <s v="Α.3"/>
    <x v="0"/>
    <n v="4750000"/>
    <x v="10"/>
    <s v="«e-Goal setting»- Ανάπτυξη Ηλεκτρονικού εργαλείου για την εφαρμογή και  παρακολούθηση του συστήματος Διοίκησης μέσω Στόχων"/>
    <s v="ΥΠΟΥΡΓΕΙΟ ΔΙΟΙΚΗΤΙΚΗΣ ΑΝΑΣΥΓΚΡΟΤΗΣΗΣ"/>
    <s v="ΥΠΟΥΡΓΕΙΟ ΕΣΩΤΕΡΙΚΩΝ "/>
    <s v="ΥΠΟΥΡΓΕΙΟ ΔΙΟΙΚΗΤΙΚΗΣ ΑΝΑΣΥΓΚΡΟΤΗΣΗΣ"/>
    <s v="E-GOAL setting : Ηλεκτρονική εφαρμογή και παρακολούθηση του συστήματος Διοίκησης μέσω Στόχων"/>
    <n v="250000"/>
    <n v="250000"/>
    <m/>
    <m/>
    <m/>
    <m/>
    <m/>
    <s v=" Σε εφαρμογή του Π.Δ.84/2019, η αρμοδιότητα μεταφέρθηκε στο Υπουργείο Εσωτερικών."/>
    <m/>
    <x v="0"/>
    <s v="Επιτροπή Παρακολούθησης"/>
    <x v="0"/>
    <n v="5"/>
    <s v="A τρίμηνο 2016"/>
    <s v="17.2.2016"/>
  </r>
  <r>
    <s v="ΘΑ Ι"/>
    <s v="Α.3"/>
    <x v="0"/>
    <n v="4750000"/>
    <x v="10"/>
    <s v="«e-Goal setting»- Ανάπτυξη Ηλεκτρονικού εργαλείου για την εφαρμογή και  παρακολούθηση του συστήματος Διοίκησης μέσω Στόχων"/>
    <s v="ΥΠΟΥΡΓΕΙΟ ΔΙΟΙΚΗΤΙΚΗΣ ΑΝΑΣΥΓΚΡΟΤΗΣΗΣ"/>
    <s v="ΥΠΟΥΡΓΕΙΟ ΕΣΩΤΕΡΙΚΩΝ "/>
    <s v="ΥΠΟΥΡΓΕΙΟ ΔΙΟΙΚΗΤΙΚΗΣ ΑΝΑΣΥΓΚΡΟΤΗΣΗΣ"/>
    <s v="E-GOAL setting : Ηλεκτρονική εφαρμογή και παρακολούθηση του συστήματος Διοίκησης μέσω Στόχων"/>
    <n v="-30000"/>
    <n v="-30000"/>
    <m/>
    <m/>
    <m/>
    <m/>
    <m/>
    <s v=" Σε εφαρμογή του Π.Δ.84/2019, η αρμοδιότητα μεταφέρθηκε στο Υπουργείο Εσωτερικών."/>
    <m/>
    <x v="2"/>
    <s v="Γραπτή Διαδικασία"/>
    <x v="2"/>
    <n v="5"/>
    <s v="A τρίμηνο 2016"/>
    <s v="17.2.2016"/>
  </r>
  <r>
    <s v="ΘΑ ΙΙ"/>
    <s v="Β.1"/>
    <x v="0"/>
    <n v="175602496"/>
    <x v="11"/>
    <s v="Ενιαία πολιτική για την προμήθεια, χρήση, λειτουργία, διαχείριση και συντήρηση των βασικών πληροφοριακών υποδομ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Government Cloud Data Migration"/>
    <n v="4000000"/>
    <m/>
    <n v="4000000"/>
    <m/>
    <m/>
    <m/>
    <m/>
    <m/>
    <s v="αφαίρεση έργου"/>
    <x v="0"/>
    <s v="Επιτροπή Παρακολούθησης"/>
    <x v="0"/>
    <m/>
    <m/>
    <m/>
  </r>
  <r>
    <s v="ΘΑ ΙΙ"/>
    <s v="Β.1"/>
    <x v="0"/>
    <n v="175602496"/>
    <x v="11"/>
    <s v="Ενιαία πολιτική για την προμήθεια, χρήση, λειτουργία, διαχείριση και συντήρηση των βασικών πληροφοριακών υποδομ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Government Cloud Data Migration"/>
    <n v="-4000000"/>
    <m/>
    <n v="-4000000"/>
    <m/>
    <m/>
    <m/>
    <m/>
    <m/>
    <s v="αφαίρεση έργου"/>
    <x v="2"/>
    <s v="Γραπτή Διαδικασία"/>
    <x v="2"/>
    <m/>
    <m/>
    <m/>
  </r>
  <r>
    <s v="ΘΑ ΙΙ"/>
    <s v="Β.1"/>
    <x v="2"/>
    <n v="175602496"/>
    <x v="11"/>
    <s v="Ενιαία πολιτική για την προμήθεια, χρήση, λειτουργία, διαχείριση και συντήρηση των βασικών πληροφοριακών υποδομ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IT Policy Framework Δημόσιων Φορέων"/>
    <n v="2000000"/>
    <m/>
    <n v="2000000"/>
    <m/>
    <m/>
    <m/>
    <m/>
    <m/>
    <s v="αφαίρεση έργου"/>
    <x v="0"/>
    <s v="Επιτροπή Παρακολούθησης"/>
    <x v="0"/>
    <m/>
    <s v="Β τρίμηνο 2019_x000a_Προϋπόθεση η συνάφεια του έργου με την Εθνική Στρατηγική για τη Ψηφιακή Πολιτική (Απόφαση της ΓΓΨΠ)"/>
    <m/>
  </r>
  <r>
    <s v="ΘΑ ΙΙ"/>
    <s v="Β.1"/>
    <x v="2"/>
    <n v="175602496"/>
    <x v="11"/>
    <s v="Ενιαία πολιτική για την προμήθεια, χρήση, λειτουργία, διαχείριση και συντήρηση των βασικών πληροφοριακών υποδομ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IT Policy Framework Δημόσιων Φορέων"/>
    <n v="-2000000"/>
    <m/>
    <n v="-2000000"/>
    <m/>
    <m/>
    <m/>
    <m/>
    <m/>
    <s v="αφαίρεση έργου"/>
    <x v="3"/>
    <s v="Γραπτή Διαδικασία"/>
    <x v="3"/>
    <m/>
    <m/>
    <m/>
  </r>
  <r>
    <s v="ΘΑ ΙΙ"/>
    <s v="Β.1"/>
    <x v="2"/>
    <n v="175602496"/>
    <x v="9"/>
    <s v="Ανάπτυξη υποδομών συστημάτων και εφαρμογών που αφορούν σε οριζόντιες λειτουργίες των δημοσίων φορέων"/>
    <s v="ΥΠΟΥΡΓΕΙΟ ΝΑΥΤΙΛΙΑΣ ΚΑΙ ΝΗΣΙΩΤΙΚΗΣ ΠΟΛΙΤΙΚΗΣ"/>
    <s v="ΥΠΟΥΡΓΕΙΟ ΝΑΥΤΙΛΙΑΣ ΚΑΙ ΝΗΣΙΩΤΙΚΗΣ ΠΟΛΙΤΙΚΗΣ"/>
    <s v="ΥΠΟΥΡΓΕΙΟ ΝΑΥΤΙΛΙΑΣ ΚΑΙ ΝΗΣΙΩΤΙΚΗΣ ΠΟΛΙΤΙΚΗΣ/Τομέας Ναυτιλίας/ΓΔΟΥ"/>
    <s v="Oλοκληρωμένο Σύστημα Οικονομικής Διαχείρισης και Διαχείρισης Πόρων"/>
    <n v="-1500000"/>
    <m/>
    <n v="-1500000"/>
    <m/>
    <m/>
    <m/>
    <m/>
    <m/>
    <s v="αφαίρεση έργου"/>
    <x v="3"/>
    <s v="Γραπτή Διαδικασία"/>
    <x v="3"/>
    <m/>
    <m/>
    <m/>
  </r>
  <r>
    <s v="ΘΑ ΙΙ"/>
    <s v="Β.1"/>
    <x v="0"/>
    <n v="175602496"/>
    <x v="9"/>
    <s v="Ανάπτυξη υποδομών συστημάτων και εφαρμογών που αφορούν σε οριζόντιες λειτουργίες των δημοσίων φορέων"/>
    <s v="ΥΠΟΥΡΓΕΙΟ ΝΑΥΤΙΛΙΑΣ ΚΑΙ ΝΗΣΙΩΤΙΚΗΣ ΠΟΛΙΤΙΚΗΣ"/>
    <s v="ΥΠΟΥΡΓΕΙΟ ΝΑΥΤΙΛΙΑΣ ΚΑΙ ΝΗΣΙΩΤΙΚΗΣ ΠΟΛΙΤΙΚΗΣ"/>
    <s v="ΥΠΟΥΡΓΕΙΟ ΝΑΥΤΙΛΙΑΣ ΚΑΙ ΝΗΣΙΩΤΙΚΗΣ ΠΟΛΙΤΙΚΗΣ/Τομέας Ναυτιλίας/ΓΔΟΥ"/>
    <s v="Oλοκληρωμένο Σύστημα Οικονομικής Διαχείρισης και Διαχείρισης Πόρων"/>
    <n v="1500000"/>
    <m/>
    <n v="1500000"/>
    <m/>
    <m/>
    <m/>
    <m/>
    <m/>
    <s v="αφαίρεση έργου"/>
    <x v="0"/>
    <s v="Επιτροπή Παρακολούθησης"/>
    <x v="0"/>
    <m/>
    <s v="Β τρίμηνο 2019_x000a_Προϋπόθεση η συνάφεια του έργου με την Εθνική Στρατηγική για τη Ψηφιακή Πολιτική (Απόφαση της ΓΓΨΠ)"/>
    <m/>
  </r>
  <r>
    <s v="ΘΑ ΙΙ"/>
    <s v="Β.2"/>
    <x v="2"/>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Το Χαμόγελο του Παιδιού"/>
    <s v="SMILE-net H ΣΥΜΒΟΛΗ ΤΩΝ ΤΕΧΝΟΛΟΓΙΩΝ ΤΗΣ ΠΛΗΡΟΦΟΡΙΑΣ ΚΑΙ ΤΗΣ ΕΠΙΚΟΙΝΩΝΙΑΣ (Τ.Π.Ε.) ΣΤΗΝ ΠΡΟΣΤΑΣΙΑ ΤΩΝ ΠΑΙΔΙΩΝ, ΤΩΝ ΝΕΩΝ ΚΑΙ ΤΩΝ ΑΤΟΜΩΝ ΣΕ ΚΙΝΔΥΝΟ ΣΤΗΝ ΕΛΛΑΔΑ"/>
    <n v="2000000"/>
    <m/>
    <n v="2000000"/>
    <m/>
    <m/>
    <m/>
    <m/>
    <m/>
    <m/>
    <x v="11"/>
    <s v="Γραπτή Διαδικασία"/>
    <x v="11"/>
    <s v="05_Β_ΜΔΤ"/>
    <s v="Α' τρίμηνο 2021"/>
    <m/>
  </r>
  <r>
    <s v="ΘΑ Ι"/>
    <s v="Α.3"/>
    <x v="1"/>
    <n v="4750000"/>
    <x v="13"/>
    <s v="Yποστήριξη  Εσωτερικής Λειτουργίας Υπηρεσιών Ελέγχου  του ΥΠΕΚΥΠ"/>
    <s v="ΥΠΟΥΡΓΕΙΟ ΕΡΓΑΣΙΑΣ, ΚΟΙΝΩΝΙΚΗΣ ΑΣΦΑΛΙΣΗΣ ΚΑΙ ΚΟΙΝΩΝΙΚΗΣ ΑΛΛΗΛΕΓΓΥΗΣ"/>
    <s v="ΥΠΟΥΡΓΕΙΟ ΕΡΓΑΣΙΑΣ, ΚΟΙΝΩΝΙΚΗΣ ΑΣΦΑΛΙΣΗΣ ΚΑΙ ΚΟΙΝΩΝΙΚΗΣ ΑΛΛΗΛΕΓΓΥΗΣ"/>
    <s v="ΕΔ ΕΣΠΑ Υπουργείου Εργασίας και Κοινωνικών Υποθέσεων"/>
    <s v="Yποστήριξη Μονάδας Εσωτερικού ελέγχου του ΥΠΕΚΥΠ"/>
    <n v="239672"/>
    <n v="239672"/>
    <m/>
    <m/>
    <m/>
    <m/>
    <m/>
    <m/>
    <m/>
    <x v="12"/>
    <s v="Γραπτή Διαδικασία"/>
    <x v="12"/>
    <m/>
    <s v="Β΄Τρίμηνο 2021"/>
    <m/>
  </r>
  <r>
    <s v="ΘΑ ΙΙ"/>
    <s v="Β.1"/>
    <x v="2"/>
    <n v="175602496"/>
    <x v="14"/>
    <s v="«Εφαρμογή Ηλεκτρονικής Διακυβέρνησης σε κύριους τομείς εκκλησιαστικής διοίκησης»"/>
    <s v="ΥΠΟΥΡΓΕΙΟ ΠΑΙΔΕΙΑΣ, ΕΡΕΥΝΑΣ ΚΑΙ ΘΡΗΣΚΕΥΜΑΤΩΝ"/>
    <s v="ΥΠΟΥΡΓΕΙΟ ΠΑΙΔΕΙΑΣ, ΕΡΕΥΝΑΣ ΚΑΙ ΘΡΗΣΚΕΥΜΑΤΩΝ"/>
    <s v="Ιερά Κοινότητα Αγίου Όρους"/>
    <s v="Αθωνικό Ψηφιακό Κτηματογραφικό αποθετήριο Μετοχίων Αγίου Όρους"/>
    <n v="2500000"/>
    <m/>
    <n v="2500000"/>
    <m/>
    <m/>
    <m/>
    <m/>
    <m/>
    <m/>
    <x v="12"/>
    <s v="Γραπτή Διαδικασία"/>
    <x v="12"/>
    <s v="05_Β_ΜΔΤ"/>
    <s v="Β΄Τρίμηνο 2021"/>
    <m/>
  </r>
  <r>
    <s v="ΘΑ ΙΙ"/>
    <s v="Β.2"/>
    <x v="2"/>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ία της Πληροφορίας / Δικηγορικός Σύλλογος Αθηνών "/>
    <s v="Αλληλεπιδραστικές ψηφιακές υπηρεσίες διαχείρισης πόρων, δομών και δεδομένων προδικασίας – on line ενημέρωση φορέων δικηγορών πολιτών"/>
    <n v="602640"/>
    <m/>
    <n v="602640"/>
    <m/>
    <m/>
    <m/>
    <m/>
    <m/>
    <m/>
    <x v="3"/>
    <s v="Γραπτή Διαδικασία"/>
    <x v="3"/>
    <s v="05_Β_ΜΔΤ"/>
    <m/>
    <m/>
  </r>
  <r>
    <s v="ΘΑ ΙΙ"/>
    <s v="Β.2"/>
    <x v="2"/>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ία της Πληροφορίας / Δικηγορικός Σύλλογος Αθηνών "/>
    <s v="Αλληλεπιδραστικές ψηφιακές υπηρεσίες διαχείρισης πόρων, δομών και δεδομένων προδικασίας – on line ενημέρωση φορέων δικηγορών πολιτών"/>
    <n v="4529090"/>
    <m/>
    <n v="4529090"/>
    <m/>
    <m/>
    <m/>
    <m/>
    <m/>
    <m/>
    <x v="13"/>
    <s v="Γραπτή Διαδικασία"/>
    <x v="13"/>
    <s v="05_Β_ΜΔΤ"/>
    <s v="Γ΄ Τρίμηνο 2021"/>
    <m/>
  </r>
  <r>
    <s v="ΘΑ ΙΙΙ"/>
    <s v="Γ.2"/>
    <x v="1"/>
    <n v="111991279"/>
    <x v="15"/>
    <s v="Δράσεις αναβάθμισης ανθρώπινου δυναμικού δημόσιας διοίκησης για την αντιμετώπιση θεμάτων κυβερνοασφάλειας"/>
    <s v="ΥΠΟΥΡΓΕΙΟ ΕΣΩΤΕΡΙΚΩΝ "/>
    <s v="ΥΠΟΥΡΓΕΙΟ ΕΣΩΤΕΡΙΚΩΝ "/>
    <s v="Κέντρο Τεχνολογικής Υποστήριξης Ανάπτυξης και Καινοτομίας (ΚΕΤΥΑΚ) "/>
    <s v="Αναβάθμιση ανθρώπινου δυναμικού δημόσιας διοίκησης για την αντιμετώπιση θεμάτων κυβερνοασφάλειας"/>
    <n v="850000"/>
    <n v="850000"/>
    <m/>
    <m/>
    <m/>
    <m/>
    <m/>
    <m/>
    <m/>
    <x v="14"/>
    <s v="Γραπτή Διαδικασία"/>
    <x v="11"/>
    <n v="36"/>
    <s v="Τροποποίηση πρόσκλησης 50"/>
    <m/>
  </r>
  <r>
    <s v="ΘΑ ΙΙ"/>
    <s v="Β.2"/>
    <x v="2"/>
    <n v="52137222"/>
    <x v="16"/>
    <s v="Αναβάθμιση και απλούστευση παρεχομένων υπηρεσιών του Εθνικού Συμβουλίου Ραδιοτηλεόρασης"/>
    <s v="ΥΠΟΥΡΓΕΙΟ ΨΗΦΙΑΚΗΣ ΠΟΛΙΤΙΚΗΣ, ΤΗΛΕΠΙΚΟΙΝΩΝΙΩΝ ΚΑΙ ΕΝΗΜΕΡΩΣΗΣ"/>
    <s v="ΥΠΟΥΡΓΕΙΟ ΨΗΦΙΑΚΗΣ ΔΙΑΚΥΒΕΡΝΗΣΗΣ/ΓΕΝΙΚΗ ΓΡΑΜΜΑΤΕΙΑ ΨΗΦΙΑΚΗΣ ΔΙΑΚΥΒΕΡΝΗΣΗΣ ΚΑΙ ΑΠΛΟΥΣΤΕΥΣΗΣ ΔΙΑΔΙΚΑΣΙΩΝ "/>
    <s v="ΕΣΡ"/>
    <s v="Αναβάθμιση και απλούστευση παρεχομένων υπηρεσιών του Εθνικού Συμβουλίου Ραδιοτηλεόρασης"/>
    <n v="-269000"/>
    <m/>
    <n v="-269000"/>
    <m/>
    <m/>
    <m/>
    <m/>
    <m/>
    <s v="αφαίρεση έργου"/>
    <x v="3"/>
    <s v="Γραπτή Διαδικασία"/>
    <x v="3"/>
    <m/>
    <m/>
    <m/>
  </r>
  <r>
    <s v="ΘΑ ΙΙ"/>
    <s v="Β.2"/>
    <x v="0"/>
    <n v="52137222"/>
    <x v="16"/>
    <s v="Αναβάθμιση και απλούστευση παρεχομένων υπηρεσιών του Εθνικού Συμβουλίου Ραδιοτηλεόρασης"/>
    <s v="ΥΠΟΥΡΓΕΙΟ ΨΗΦΙΑΚΗΣ ΠΟΛΙΤΙΚΗΣ, ΤΗΛΕΠΙΚΟΙΝΩΝΙΩΝ ΚΑΙ ΕΝΗΜΕΡΩΣΗΣ"/>
    <s v="ΥΠΟΥΡΓΕΙΟ ΨΗΦΙΑΚΗΣ ΔΙΑΚΥΒΕΡΝΗΣΗΣ/ΓΕΝΙΚΗ ΓΡΑΜΜΑΤΕΙΑ ΨΗΦΙΑΚΗΣ ΔΙΑΚΥΒΕΡΝΗΣΗΣ ΚΑΙ ΑΠΛΟΥΣΤΕΥΣΗΣ ΔΙΑΔΙΚΑΣΙΩΝ "/>
    <s v="ΕΣΡ"/>
    <s v="Αναβάθμιση και απλούστευση παρεχομένων υπηρεσιών του Εθνικού Συμβουλίου Ραδιοτηλεόρασης"/>
    <n v="269000"/>
    <m/>
    <n v="269000"/>
    <m/>
    <m/>
    <m/>
    <m/>
    <m/>
    <s v="αφαίρεση έργου"/>
    <x v="4"/>
    <s v="Γραπτή Διαδικασία"/>
    <x v="4"/>
    <n v="34"/>
    <s v="Α τρίμηνο 2018"/>
    <s v="31.7.2018"/>
  </r>
  <r>
    <s v="ΘΑ ΙΙ"/>
    <s v="Β.1"/>
    <x v="2"/>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Ηλεκτρονικές Υπηρεσιες για τη Διαχείριση της Διανομής των Συγγραμμάτων  Επέκταση Εύδοξος"/>
    <n v="2373666.84"/>
    <m/>
    <n v="2373666.84"/>
    <m/>
    <m/>
    <m/>
    <m/>
    <m/>
    <m/>
    <x v="3"/>
    <s v="Γραπτή Διαδικασία"/>
    <x v="3"/>
    <s v="05_ΜΔΤ"/>
    <m/>
    <m/>
  </r>
  <r>
    <s v="ΘΑ ΙΙ"/>
    <s v="Β.1"/>
    <x v="2"/>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Ηλεκτρονικές Υπηρεσιες για τη Διαχείριση της Διανομής των Συγγραμμάτων  Επέκταση Εύδοξος"/>
    <n v="10319900"/>
    <m/>
    <n v="10319900"/>
    <m/>
    <m/>
    <m/>
    <m/>
    <s v="Αφορά στο αρχικά εξειδικευμένο έργο &quot;Αναβάθμιση και βελτίωση των ηλεκτρονικών υπηρεσιών Τριτοβάθμιας Εκπαίδευσης&quot;, κάτω από το οποίο εντάχθηκε το εν λόγω έργο. Η επιμέρους ανάλυση έγινε κατά την 22η επικ."/>
    <m/>
    <x v="15"/>
    <s v="Γραπτή Διαδικασία"/>
    <x v="14"/>
    <s v="05_ΜΔΤ"/>
    <m/>
    <m/>
  </r>
  <r>
    <s v="ΘΑ ΙΙ"/>
    <s v="Β.1"/>
    <x v="2"/>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Κεντρικές Ηλεκτρονικές Υπηρεσίες της πρακτικής άσκησης των φοιτητών της τριτοβάθμιας εκπαίδευσης  Επέκταση ΑΤΛΑΣ"/>
    <n v="0"/>
    <m/>
    <n v="0"/>
    <m/>
    <m/>
    <m/>
    <m/>
    <s v="Αφορά στο αρχικά εξειδικευμένο έργο &quot;Αναβάθμιση και βελτίωση των ηλεκτρονικών υπηρεσιών Τριτοβάθμιας Εκπαίδευσης&quot;, κάτω από το οποίο εντάχθηκε το εν λόγω έργο. Η επιμέρους ανάλυση έγινε κατά την 22η επικ."/>
    <m/>
    <x v="15"/>
    <s v="Γραπτή Διαδικασία"/>
    <x v="14"/>
    <s v="05_ΜΔΤ"/>
    <m/>
    <m/>
  </r>
  <r>
    <s v="ΘΑ ΙΙ"/>
    <s v="Β.1"/>
    <x v="2"/>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Επέκταση ολοκληρωμένης υπηρεσίας διαχείρισης αιτήσεων για τη χορήγηση στεγαστικού επιδόματος στους φοιτητές της τριτοβάθμιας εκπαίδευσης"/>
    <n v="0"/>
    <m/>
    <n v="0"/>
    <m/>
    <m/>
    <m/>
    <m/>
    <s v="Αφορά στο αρχικά εξειδικευμένο έργο &quot;Αναβάθμιση και βελτίωση των ηλεκτρονικών υπηρεσιών Τριτοβάθμιας Εκπαίδευσης&quot;, κάτω από το οποίο εντάχθηκε το εν λόγω έργο. Η επιμέρους ανάλυση έγινε κατά την 22η επικ."/>
    <m/>
    <x v="15"/>
    <s v="Γραπτή Διαδικασία"/>
    <x v="14"/>
    <s v="05_ΜΔΤ"/>
    <m/>
    <m/>
  </r>
  <r>
    <s v="ΘΑ ΙΙ"/>
    <s v="Β.1"/>
    <x v="2"/>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Επέκταση Ηλεκτρονικής Υπηρεσίας Απόκτησης Ακαδημαϊκής Ταυτότητας"/>
    <n v="0"/>
    <m/>
    <n v="0"/>
    <m/>
    <m/>
    <m/>
    <m/>
    <s v="Αφορά στο αρχικά εξειδικευμένο έργο &quot;Αναβάθμιση και βελτίωση των ηλεκτρονικών υπηρεσιών Τριτοβάθμιας Εκπαίδευσης&quot;, κάτω από το οποίο εντάχθηκε το εν λόγω έργο. Η επιμέρους ανάλυση έγινε κατά την 22η επικ."/>
    <m/>
    <x v="15"/>
    <s v="Γραπτή Διαδικασία"/>
    <x v="14"/>
    <s v="05_ΜΔΤ"/>
    <m/>
    <m/>
  </r>
  <r>
    <s v="ΘΑ ΙΙ"/>
    <s v="Β.1"/>
    <x v="2"/>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Επέκταση και Εμπλουτισμός με νέες Υπηρεσίες της Κεντρικής Υποδομής για την παροχή Ολοκληρωμένου Περιβάλλοντος Βιβλιοθήκης ως Υπηρεσίας – (ILSaS+)"/>
    <n v="0"/>
    <m/>
    <n v="0"/>
    <m/>
    <m/>
    <m/>
    <m/>
    <s v="Αφορά στο αρχικά εξειδικευμένο έργο &quot;Αναβάθμιση και βελτίωση των ηλεκτρονικών υπηρεσιών Τριτοβάθμιας Εκπαίδευσης&quot;, κάτω από το οποίο εντάχθηκε το εν λόγω έργο. Η επιμέρους ανάλυση έγινε κατά την 22η επικ."/>
    <m/>
    <x v="15"/>
    <s v="Γραπτή Διαδικασία"/>
    <x v="14"/>
    <s v="05_ΜΔΤ"/>
    <m/>
    <m/>
  </r>
  <r>
    <s v="ΘΑ ΙΙ"/>
    <s v="Β.1"/>
    <x v="2"/>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Αναβάθμιση και βελτίωση των ηλεκτρονικών υπηρεσιών Τριτοβάθμιας Εκπαίδευσης"/>
    <n v="0"/>
    <m/>
    <n v="0"/>
    <m/>
    <m/>
    <m/>
    <m/>
    <s v="Αφορά στο αρχικά εξειδικευμένο έργο &quot;Αναβάθμιση και βελτίωση των ηλεκτρονικών υπηρεσιών Τριτοβάθμιας Εκπαίδευσης&quot;, κάτω από το οποίο εντάχθηκε το εν λόγω έργο. Η επιμέρους ανάλυση έγινε κατά την 22η επικ."/>
    <m/>
    <x v="15"/>
    <s v="Γραπτή Διαδικασία"/>
    <x v="14"/>
    <s v="05_ΜΔΤ"/>
    <m/>
    <m/>
  </r>
  <r>
    <s v="ΘΑ ΙΙ"/>
    <s v="Β.1"/>
    <x v="2"/>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Σύστημα διαχείρισης υποδομών των ΑΕΙ"/>
    <n v="0"/>
    <m/>
    <n v="0"/>
    <m/>
    <m/>
    <m/>
    <m/>
    <s v="Αφορά στο αρχικά εξειδικευμένο έργο &quot;Αναβάθμιση και βελτίωση των ηλεκτρονικών υπηρεσιών Τριτοβάθμιας Εκπαίδευσης&quot;με προ/μο 10.319.900., κάτω από το οποίο εντάχθηκε το εν λόγω έργο. Η επιμέρους ανάλυση έγινε κατά την 22η επικ."/>
    <m/>
    <x v="15"/>
    <s v="Γραπτή Διαδικασία"/>
    <x v="14"/>
    <s v="05_ΜΔΤ"/>
    <s v="Β τρίμηνο 2019"/>
    <d v="2020-07-08T00:00:00"/>
  </r>
  <r>
    <s v="ΘΑ ΙΙ"/>
    <s v="Β.1"/>
    <x v="2"/>
    <n v="175602496"/>
    <x v="18"/>
    <s v="Εκσυγχρονισμός των υπηρεσιών της ελληνικής αστυνομίας"/>
    <s v="ΥΠΟΥΡΓΕΙΟ ΠΡΟΣΤΑΣΙΑΣ ΤΟΥ ΠΟΛΙΤΗ"/>
    <s v="ΥΠΟΥΡΓΕΙΟ ΠΡΟΣΤΑΣΙΑΣ ΤΟΥ ΠΟΛΙΤΗ"/>
    <s v="Ελληνική Αστυνομία"/>
    <s v="Αναβάθμιση με στόχο την  ομογενοποίηση δικτύου τηλεδιασκέψεων και άλλων τεχνολογιών πληροφορικής Ελλληνικής Αστυνομίας με λοιπούς Φορείς/ Αρχές χώρας - προμήθεια συσκευών τηλεδιάσκεψης./Εκσυγχρονισμός των Υπηρεσιών της Ελληνικής Αστυνομίας Αναβάθμιση με στόχο την ομογενοποίηση δικτύου τηλεδιάσκεψης της Ελληνικής Αστυνομίας με λοιπούς φορείςΑρχές  προμήθεια συσκευών τηλεδιάσκεψης"/>
    <n v="58484"/>
    <m/>
    <n v="58484"/>
    <m/>
    <m/>
    <m/>
    <m/>
    <m/>
    <m/>
    <x v="3"/>
    <s v="Γραπτή Διαδικασία"/>
    <x v="3"/>
    <m/>
    <m/>
    <m/>
  </r>
  <r>
    <s v="ΘΑ ΙΙ"/>
    <s v="Β.1"/>
    <x v="2"/>
    <n v="175602496"/>
    <x v="18"/>
    <s v="Εκσυγχρονισμός των υπηρεσιών της ελληνικής αστυνομίας"/>
    <s v="ΥΠΟΥΡΓΕΙΟ ΠΡΟΣΤΑΣΙΑΣ ΤΟΥ ΠΟΛΙΤΗ"/>
    <s v="ΥΠΟΥΡΓΕΙΟ ΠΡΟΣΤΑΣΙΑΣ ΤΟΥ ΠΟΛΙΤΗ"/>
    <s v="Ελληνική Αστυνομία"/>
    <s v="Αναβάθμιση με στόχο την  ομογενοποίηση δικτύου τηλεδιασκέψεων και άλλων τεχνολογιών πληροφορικής Ελλληνικής Αστυνομίας με λοιπούς Φορείς/ Αρχές χώρας - προμήθεια συσκευών τηλεδιάσκεψης./Εκσυγχρονισμός των Υπηρεσιών της Ελληνικής Αστυνομίας Αναβάθμιση με στόχο την ομογενοποίηση δικτύου τηλεδιάσκεψης της Ελληνικής Αστυνομίας με λοιπούς φορείςΑρχές  προμήθεια συσκευών τηλεδιάσκεψης"/>
    <n v="300000"/>
    <m/>
    <n v="300000"/>
    <m/>
    <m/>
    <m/>
    <m/>
    <m/>
    <m/>
    <x v="0"/>
    <s v="Επιτροπή Παρακολούθησης"/>
    <x v="0"/>
    <s v="05_ΜΔΤ"/>
    <s v="Έγκριση από ΓΓΨΠ: 15-04-2019"/>
    <m/>
  </r>
  <r>
    <s v="ΘΑ ΙΙ"/>
    <s v="Β.2"/>
    <x v="2"/>
    <n v="52137222"/>
    <x v="19"/>
    <s v="Δημιουργία υποδομών ηλεκτρονικής διακυβέρνησης για την υποστήριξη των επιχειρησιακών λειτουργικών μονάδων υγείας "/>
    <s v="ΥΠΟΥΡΓΕΙΟ ΥΓΕΙΑΣ"/>
    <s v="ΥΠΟΥΡΓΕΙΟ ΥΓΕΙΑΣ"/>
    <s v="ΕΔ ΥΠΟΥΡΓΕΙΟ ΥΓΕΙΑΣ"/>
    <s v="Αναβάθμιση του Συστήματος Επιχειρηματικής Ευφυΐας (BI s) Υπουργείου Υγείας"/>
    <n v="1728560"/>
    <m/>
    <n v="1728560"/>
    <m/>
    <m/>
    <s v="Υγεία"/>
    <m/>
    <m/>
    <m/>
    <x v="11"/>
    <s v="Γραπτή Διαδικασία"/>
    <x v="11"/>
    <s v="05_Β_ΜΔΤ"/>
    <s v="Α' τρίμηνο 2021"/>
    <d v="2021-04-01T00:00:00"/>
  </r>
  <r>
    <s v="ΘΑ Ι"/>
    <s v="Α.2"/>
    <x v="2"/>
    <n v="77943935"/>
    <x v="20"/>
    <s v="Αναβάθμιση των υπηρεσιών που παρέχονται από τις δομές που λειτουργούν υπό την εποπτεία της Γενικής Γραμματείας Αντεγκληματικής Πολιτικής "/>
    <s v="ΥΠΟΥΡΓΕΙΟ ΔΙΚΑΙΟΣΥΝΗΣ ΔΙΑΦΑΝΕΙΑΣ ΚΑΙ ΑΝΘΡΩΠΙΝΩΝ ΔΙΚΑΙΩΜΑΤΩΝ"/>
    <s v="ΥΠΟΥΡΓΕΙΟ ΠΡΟΣΤΑΣΙΑΣ ΤΟΥ ΠΟΛΙΤΗ"/>
    <s v="Γενική Γραμματεία Αντεγκληματικής Πολιτικής"/>
    <s v="Αναβάθμιση των υπηρεσιών που παρέχονται από τις δομές που λειτουργούν υπό την εποπτεία της Γενικής Γραμματείας Αντεγκληματικής Πολιτικής"/>
    <n v="403620"/>
    <n v="403620"/>
    <m/>
    <m/>
    <m/>
    <m/>
    <m/>
    <s v="Αφαιρέθηκε από τον κάθετο τομέα πολιτικής του δικαιοσύνης, δυνάμει του Π.Δ. 81/2019, με το οποίο μεταφέρθηκε η αρμοδιότητα  από το Υπουργείο Δικαιοσύνης στο Υπουργείο του Προστασίας του Πολίτη._x000a_εκχωρούμενο ΕΥΔΕ-ΤΠΕ."/>
    <m/>
    <x v="4"/>
    <s v="Γραπτή Διαδικασία"/>
    <x v="4"/>
    <n v="32"/>
    <s v="Α τρίμηνο 2018"/>
    <s v="30.05.2018"/>
  </r>
  <r>
    <s v="ΘΑ Ι"/>
    <s v="Α.2"/>
    <x v="0"/>
    <n v="77943935"/>
    <x v="21"/>
    <s v="Βελτίωση της λειτουργίας και απλοποίηση διαδικασιών του (κάθετου) τομέα πολιτικής φορολογικής-δημοσιονομικής διαχείρισης"/>
    <s v="ΥΠΟΥΡΓΕΙΟ ΟΙΚΟΝΟΜΙΚΩΝ"/>
    <s v="ΥΠΟΥΡΓΕΙΟ ΟΙΚΟΝΟΜΙΚΩΝ"/>
    <s v="ΑΑΔΕ"/>
    <s v="Αναδιοργάνωση διαδικασιών λειτουργίας Δ.Ο.Υ"/>
    <n v="300000"/>
    <n v="300000"/>
    <m/>
    <m/>
    <m/>
    <s v="φορολογία"/>
    <m/>
    <m/>
    <m/>
    <x v="2"/>
    <s v="Γραπτή Διαδικασία"/>
    <x v="2"/>
    <n v="41"/>
    <s v="Α τρίμηνο 2019"/>
    <s v="21.02.2019"/>
  </r>
  <r>
    <s v="ΘΑ Ι"/>
    <s v="Α.2"/>
    <x v="0"/>
    <n v="77943935"/>
    <x v="22"/>
    <s v="Αναδιοργάνωση της ΕΓΣΔΙΤ και υποστήριξη του έργου της"/>
    <s v="ΥΠΟΥΡΓΕΙΟ ΟΙΚΟΝΟΜΙΑΣ ΚΑΙ ΑΝΑΠΤΥΞΗΣ "/>
    <s v="ΥΠΟΥΡΓΕΙΟ ΟΙΚΟΝΟΜΙΑΣ ΚΑΙ ΑΝΑΠΤΥΞΗΣ "/>
    <s v="Ειδική Γραμματεία ΣΔΙΤ"/>
    <s v="Αναδιοργάνωση της ΕΓΣΔΙΤ και υποστήριξη του έργου της"/>
    <n v="1680000"/>
    <n v="1680000"/>
    <m/>
    <m/>
    <m/>
    <m/>
    <m/>
    <m/>
    <m/>
    <x v="4"/>
    <s v="Γραπτή Διαδικασία"/>
    <x v="4"/>
    <n v="27"/>
    <s v="Α τρίμηνο 2018"/>
    <s v="12.2.2018"/>
  </r>
  <r>
    <s v="ΘΑ Ι"/>
    <s v="Α.2"/>
    <x v="0"/>
    <n v="77943935"/>
    <x v="22"/>
    <s v="Αναδιοργάνωση της ΕΓΣΔΙΤ και υποστήριξη του έργου της"/>
    <s v="ΥΠΟΥΡΓΕΙΟ ΟΙΚΟΝΟΜΙΑΣ ΚΑΙ ΑΝΑΠΤΥΞΗΣ "/>
    <s v="ΥΠΟΥΡΓΕΙΟ ΟΙΚΟΝΟΜΙΑΣ ΚΑΙ ΑΝΑΠΤΥΞΗΣ "/>
    <s v="Ειδική Γραμματεία ΣΔΙΤ"/>
    <s v="Αναδιοργάνωση της ΕΓΣΔΙΤ και υποστήριξη του έργου της"/>
    <n v="-330000"/>
    <n v="-330000"/>
    <m/>
    <m/>
    <m/>
    <m/>
    <m/>
    <m/>
    <m/>
    <x v="2"/>
    <s v="Γραπτή Διαδικασία"/>
    <x v="2"/>
    <n v="27"/>
    <s v="Α τρίμηνο 2018"/>
    <s v="12.2.2018"/>
  </r>
  <r>
    <s v="ΘΑ Ι"/>
    <s v="Α.2"/>
    <x v="0"/>
    <n v="77943935"/>
    <x v="5"/>
    <s v="Οικονομική μεταρρύθμιση ΦΚΑ και Οργανωτική αναδιοργάνωση της ΗΔΙΚΑ ΑΕ"/>
    <s v="ΥΠΟΥΡΓΕΙΟ ΕΡΓΑΣΙΑΣ, ΚΟΙΝΩΝΙΚΗΣ ΑΣΦΑΛΙΣΗΣ ΚΑΙ ΚΟΙΝΩΝΙΚΗΣ ΑΛΛΗΛΕΓΓΥΗΣ"/>
    <s v="ΥΠΟΥΡΓΕΙΟ ΕΡΓΑΣΙΑΣ, ΚΟΙΝΩΝΙΚΗΣ ΑΣΦΑΛΙΣΗΣ ΚΑΙ ΚΟΙΝΩΝΙΚΗΣ ΑΛΛΗΛΕΓΓΥΗΣ"/>
    <s v="ΗΔΙΚΑ Α.Ε."/>
    <s v="Αναδιοργάνωση της ΗΔΙΚΑ Α.Ε. για την ευθυγράμμιση του λειτουργικού και οργανωτικού της μοντέλου με τις ανάγκες και συνθήκες που διαμορφώνονται από την βέλτιστη αξιοποίηση των αποτελεσμάτων των δράσεων εκσυγχρονισμού και εισαγωγής συστημάτων νέων τεχνολογιών στην Κοινωνική Ασφάλιση και την Υγεία"/>
    <n v="1103631.1000000001"/>
    <n v="1103631.1000000001"/>
    <m/>
    <m/>
    <m/>
    <s v="Κοινωνική Ασφάλιση"/>
    <m/>
    <m/>
    <m/>
    <x v="16"/>
    <s v="Γραπτή Διαδικασία"/>
    <x v="15"/>
    <n v="2"/>
    <s v="A τρίμηνο 2016"/>
    <s v="27.01.2016"/>
  </r>
  <r>
    <s v="ΘΑ Ι"/>
    <s v="Α.2"/>
    <x v="0"/>
    <n v="77943935"/>
    <x v="21"/>
    <s v="Βελτίωση της λειτουργίας και απλοποίηση διαδικασιών του (κάθετου) τομέα πολιτικής φορολογικής-δημοσιονομικής διαχείρισης"/>
    <s v="ΥΠΟΥΡΓΕΙΟ ΟΙΚΟΝΟΜΙΚΩΝ"/>
    <s v="ΥΠΟΥΡΓΕΙΟ ΟΙΚΟΝΟΜΙΚΩΝ"/>
    <s v="ΑΑΔΕ"/>
    <s v="Αναδιοργάνωση του συστήματος συλλογής ληξιπροθέσμων οφειλών/Αυτοματοποίηση και κεντρικοποίηση διαδικασιών και ανάπτυξη εργαλείων για την αποδοτικότερη διαχείριση και συλλογή οφειλώ"/>
    <n v="800000"/>
    <n v="800000"/>
    <m/>
    <m/>
    <m/>
    <s v="φορολογία"/>
    <m/>
    <m/>
    <m/>
    <x v="0"/>
    <s v="Επιτροπή Παρακολούθησης"/>
    <x v="0"/>
    <n v="9"/>
    <s v="Β τρίμηνο 2016"/>
    <s v="20.05.2016"/>
  </r>
  <r>
    <s v="ΘΑ ΙΙ"/>
    <s v="Β.2"/>
    <x v="2"/>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Υπουργείο Ψηφιακής Διακυβέρνησης /KτΠ Α.Ε."/>
    <s v="Αναμόρφωση του συστήματος Ταχυδρομικών Κωδίκων της χώρας"/>
    <n v="2145324"/>
    <m/>
    <n v="2145324"/>
    <m/>
    <m/>
    <m/>
    <m/>
    <m/>
    <m/>
    <x v="11"/>
    <s v="Γραπτή Διαδικασία"/>
    <x v="11"/>
    <s v="05_Β_ΜΔΤ"/>
    <s v="Α' τρίμηνο 2021"/>
    <d v="2021-04-01T00:00:00"/>
  </r>
  <r>
    <s v="ΘΑ ΙΙΙ"/>
    <s v="Γ.2"/>
    <x v="0"/>
    <n v="111991279"/>
    <x v="23"/>
    <s v="Δράσεις προεισαγωγικής εκπαίδευσης για την ανάπτυξη γνώσεων δεξιοτήτων και ικανοτήτων του ανθρώπινου δυναμικού του Δημόσιου Τομέα"/>
    <s v="ΥΠΟΥΡΓΕΙΟ ΔΙΟΙΚΗΤΙΚΗΣ ΑΝΑΣΥΓΚΡΟΤΗΣΗΣ"/>
    <s v="ΥΠΟΥΡΓΕΙΟ ΕΣΩΤΕΡΙΚΩΝ "/>
    <s v="ΕΚΔΔΑ"/>
    <s v="ΑΝΑΠΤΥΞΗ ΑΝΘΡΩΠΙΝΟΥ ΔΥΝΑΜΙΚΟΥ ΤΗΣ ΔΗΜΟΣΙΑΣ ΔΙΟΙΚΗΣΗΣ 2011/2015 πρώην 357057 στο ΕΠ  Δ.Μ  "/>
    <n v="3477200"/>
    <n v="3477200"/>
    <m/>
    <m/>
    <m/>
    <m/>
    <m/>
    <s v="Προεισαγωγική (Υποέργο 4) (14η επικαιροποίηση)"/>
    <m/>
    <x v="1"/>
    <s v="Γραπτή Διαδικασία"/>
    <x v="1"/>
    <n v="1"/>
    <s v="Δ' Τρίμηνο 2015"/>
    <d v="2015-10-16T00:00:00"/>
  </r>
  <r>
    <s v="ΘΑ ΙΙΙ"/>
    <s v="Γ.2"/>
    <x v="0"/>
    <n v="111991279"/>
    <x v="1"/>
    <s v="Δράσεις ανάπτυξης γνώσεων δεξιοτήτων και ικανοτήτων του ανθρώπινου δυναμικού του Δημόσιου Τομέα"/>
    <s v="ΥΠΟΥΡΓΕΙΟ ΔΙΟΙΚΗΤΙΚΗΣ ΑΝΑΣΥΓΚΡΟΤΗΣΗΣ"/>
    <s v="ΥΠΟΥΡΓΕΙΟ ΕΣΩΤΕΡΙΚΩΝ "/>
    <s v="ΕΚΔΔΑ"/>
    <s v="ΑΝΑΠΤΥΞΗ ΑΝΘΡΩΠΙΝΟΥ ΔΥΝΑΜΙΚΟΥ ΤΗΣ ΔΗΜΟΣΙΑΣ ΔΙΟΙΚΗΣΗΣ 2011/2015 πρώην 357057 στο ΕΠ  Δ.Μ  "/>
    <n v="16143759.010000002"/>
    <n v="15289851.300000001"/>
    <n v="853907.71"/>
    <s v="ΝΑΙ"/>
    <m/>
    <m/>
    <m/>
    <s v="Α' Φάση Εξειδίκευσης _x000a_Η ρήτρα ευελιξίας στην 3η Επικαιροποίηση με μείωση πρ/σμού της δράσης στον ΘΑ ΙΙ. _x000a_"/>
    <m/>
    <x v="0"/>
    <s v="Επιτροπή Παρακολούθησης"/>
    <x v="0"/>
    <n v="1"/>
    <s v="Δ τρίμηνο 2015_x000a_&amp; _x000a_Γ' τρίμηνο 2017"/>
    <s v="16.10.2015_x000a_22.09.2017"/>
  </r>
  <r>
    <s v="ΘΑ ΙΙ"/>
    <s v="Β.1"/>
    <x v="2"/>
    <n v="175602496"/>
    <x v="24"/>
    <s v="Υποδομές Υπουργείου Προστασίας του Πολίτη"/>
    <s v="ΥΠΟΥΡΓΕΙΟ ΠΡΟΣΤΑΣΙΑΣ ΤΟΥ ΠΟΛΙΤΗ"/>
    <s v="ΥΠΟΥΡΓΕΙΟ ΠΡΟΣΤΑΣΙΑΣ ΤΟΥ ΠΟΛΙΤΗ"/>
    <s v="Γενική Γραμματεία Πολιτικής Προστασίας"/>
    <s v="Ανάπτυξη διαδικτυακού πληροφοριακού συστήματος &quot;Γεωπύλη Πολιτικής Προστασίας&quot;"/>
    <n v="-400000"/>
    <m/>
    <n v="-400000"/>
    <m/>
    <m/>
    <m/>
    <m/>
    <m/>
    <s v="αφαίρεση έργου"/>
    <x v="3"/>
    <s v="Γραπτή Διαδικασία"/>
    <x v="3"/>
    <m/>
    <m/>
    <m/>
  </r>
  <r>
    <s v="ΘΑ ΙΙ"/>
    <s v="Β.1"/>
    <x v="0"/>
    <n v="175602496"/>
    <x v="24"/>
    <s v="Υποδομές Υπουργείου Προστασίας του Πολίτη"/>
    <s v="ΥΠΟΥΡΓΕΙΟ ΠΡΟΣΤΑΣΙΑΣ ΤΟΥ ΠΟΛΙΤΗ"/>
    <s v="ΥΠΟΥΡΓΕΙΟ ΠΡΟΣΤΑΣΙΑΣ ΤΟΥ ΠΟΛΙΤΗ"/>
    <s v="Γενική Γραμματεία Πολιτικής Προστασίας"/>
    <s v="Ανάπτυξη διαδικτυακού πληροφοριακού συστήματος &quot;Γεωπύλη Πολιτικής Προστασίας&quot;"/>
    <n v="400000"/>
    <m/>
    <n v="400000"/>
    <m/>
    <m/>
    <m/>
    <m/>
    <m/>
    <s v="αφαίρεση έργου"/>
    <x v="7"/>
    <s v="Γραπτή Διαδικασία"/>
    <x v="7"/>
    <m/>
    <s v="Β΄Τρίμηνο 2019"/>
    <m/>
  </r>
  <r>
    <s v="ΘΑ ΙΙ"/>
    <s v="Β.1"/>
    <x v="0"/>
    <n v="175602496"/>
    <x v="9"/>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ΓΓ ΠΛΗΡΟΦΟΡΙΑΚΩΝ ΣΥΣΤΗΜΑΤΩΝ"/>
    <s v="Ανάπτυξη ενιαίας ελαστικής υποδομής εξυπηρέτησης εφαρμογών της Γ.Γ.Π.Σ.- EXELIXIS"/>
    <n v="6000000"/>
    <m/>
    <n v="6000000"/>
    <m/>
    <m/>
    <s v="Δημοσιονομική πολιτική "/>
    <m/>
    <m/>
    <m/>
    <x v="10"/>
    <s v="Επιτροπή Παρακολούθησης"/>
    <x v="10"/>
    <n v="30"/>
    <s v="Β τρίμηνο 2018_x000a_"/>
    <s v="10.05.2018"/>
  </r>
  <r>
    <s v="ΘΑ ΙΙ"/>
    <s v="Β.2"/>
    <x v="0"/>
    <n v="52137222"/>
    <x v="25"/>
    <s v="ΗΛΕΚΤΡΟΝΙΚΕΣ ΥΠΗΡΕΣΙΕΣ ΤΩΝ ΣΩΜΑΤΩΝ ΑΣΦΑΛΕΙΑΣ ΤΟΥ ΥΠΟΥΡΓΕΙΟΥ ΠΡΟΣΤΑΣΙΑΣ ΤΟΥ  ΠΟΛΙΤΗ"/>
    <s v="ΥΠΟΥΡΓΕΙΟ ΠΡΟΣΤΑΣΙΑΣ ΤΟΥ ΠΟΛΙΤΗ"/>
    <s v="ΥΠΟΥΡΓΕΙΟ ΠΡΟΣΤΑΣΙΑΣ ΤΟΥ ΠΟΛΙΤΗ"/>
    <s v="ΚΟΙΝΩΝΙΑ ΤΗΣ ΠΛΗΡΟΦΟΡΙΑΣ Α.Ε."/>
    <s v="Ανάπτυξη εφαρμογών για την παροχή ηλεκτρονικών υπηρεσιών προς τους πολίτες και προμήθεια εξοπλισμού για την υποστήριξη των ηλεκτρονικών υπηρεσιών. /ΗΛΕΚΤΡΟΝΙΚΕΣ ΥΠΗΡΕΣΙΕΣ ΤΩΝ ΣΩΜΑΤΩΝ ΑΣΦΑΛΕΙΑΣ ΤΟΥ ΥΠΟΥΡΓΕΙΟΥ ΠΡΟΣΤΑΣΙΑΣ ΤΟΥ ΠΟΛΙΤΗ"/>
    <n v="6861286.3684"/>
    <m/>
    <n v="6861286.3684"/>
    <m/>
    <m/>
    <m/>
    <m/>
    <m/>
    <m/>
    <x v="17"/>
    <s v="Γραπτή Διαδικασία"/>
    <x v="16"/>
    <n v="11"/>
    <s v="Γ τρίμηνο 2016"/>
    <s v="13.07.2016"/>
  </r>
  <r>
    <s v="ΘΑ ΙΙ"/>
    <s v="Β.1"/>
    <x v="0"/>
    <n v="175602496"/>
    <x v="26"/>
    <s v="Δικτύωση Υπουργείου Ναυτιλίας &amp; Νησιωτικής Πολιτικής "/>
    <s v="ΥΠΟΥΡΓΕΙΟ ΝΑΥΤΙΛΙΑΣ ΚΑΙ ΝΗΣΙΩΤΙΚΗΣ ΠΟΛΙΤΙΚΗΣ"/>
    <s v="ΥΠΟΥΡΓΕΙΟ ΝΑΥΤΙΛΙΑΣ ΚΑΙ ΝΗΣΙΩΤΙΚΗΣ ΠΟΛΙΤΙΚΗΣ"/>
    <s v="ΥΠΟΥΝΤ / ΑΡΧΗΓΕΙΟ ΛΙΜΕΝΙΚΟΥ ΣΩΜΑΤΟΣ – ΕΛΛΗΝΙΚΗΣ ΑΚΤΟΦΥΛΑΚΗΣ"/>
    <s v="Ανάπτυξη και ενίσχυση δικτυακών και υπολογιστικών υποδομών  Υποέργο 1: Αναβάθμιση Δικτυακής Υποδομής Κεντρικής Υπηρεσίας ΛΣ-ΕΛ.ΑΚΤ"/>
    <n v="1500000"/>
    <m/>
    <n v="1500000"/>
    <m/>
    <m/>
    <m/>
    <m/>
    <m/>
    <m/>
    <x v="10"/>
    <s v="Επιτροπή Παρακολούθησης"/>
    <x v="10"/>
    <n v="34"/>
    <s v="Α τρίμηνο 2019"/>
    <s v="22.02.2019"/>
  </r>
  <r>
    <s v="ΘΑ ΙΙ"/>
    <s v="Β.1"/>
    <x v="0"/>
    <n v="175602496"/>
    <x v="26"/>
    <s v="Δικτύωση Υπουργείου Ναυτιλίας &amp; Νησιωτικής Πολιτικής "/>
    <s v="ΥΠΟΥΡΓΕΙΟ ΝΑΥΤΙΛΙΑΣ ΚΑΙ ΝΗΣΙΩΤΙΚΗΣ ΠΟΛΙΤΙΚΗΣ"/>
    <s v="ΥΠΟΥΡΓΕΙΟ ΝΑΥΤΙΛΙΑΣ ΚΑΙ ΝΗΣΙΩΤΙΚΗΣ ΠΟΛΙΤΙΚΗΣ"/>
    <s v="ΥΠΟΥΝΤ / ΑΡΧΗΓΕΙΟ ΛΙΜΕΝΙΚΟΥ ΣΩΜΑΤΟΣ – ΕΛΛΗΝΙΚΗΣ ΑΚΤΟΦΥΛΑΚΗΣ"/>
    <s v="Ανάπτυξη και ενίσχυση δικτυακών και υπολογιστικών υποδομών  Υποέργο 1: Αναβάθμιση Δικτυακής Υποδομής Κεντρικής Υπηρεσίας ΛΣ-ΕΛ.ΑΚΤ"/>
    <n v="6000170"/>
    <m/>
    <n v="6000170"/>
    <m/>
    <m/>
    <m/>
    <m/>
    <m/>
    <m/>
    <x v="7"/>
    <s v="Γραπτή Διαδικασία"/>
    <x v="7"/>
    <n v="34"/>
    <s v="Β΄Τρίμηνο 2019"/>
    <s v="15.06.2018"/>
  </r>
  <r>
    <s v="ΘΑ ΙΙ"/>
    <s v="Β.1"/>
    <x v="0"/>
    <n v="175602496"/>
    <x v="27"/>
    <s v="Δικτύωση Δημόσιου Τομέα"/>
    <s v="ΥΠΟΥΡΓΕΙΟ ΝΑΥΤΙΛΙΑΣ ΚΑΙ ΝΗΣΙΩΤΙΚΗΣ ΠΟΛΙΤΙΚΗΣ"/>
    <s v="ΥΠΟΥΡΓΕΙΟ ΝΑΥΤΙΛΙΑΣ ΚΑΙ ΝΗΣΙΩΤΙΚΗΣ ΠΟΛΙΤΙΚΗΣ"/>
    <s v="ΥΠΟΥΝΤ / ΑΡΧΗΓΕΙΟ ΛΙΜΕΝΙΚΟΥ ΣΩΜΑΤΟΣ – ΕΛΛΗΝΙΚΗΣ ΑΚΤΟΦΥΛΑΚΗΣ"/>
    <s v="Ανάπτυξη και ενίσχυση δικτυακών και υπολογιστικών υποδομών  Υποέργο 1: Αναβάθμιση Δικτυακής Υποδομής Κεντρικής Υπηρεσίας ΛΣ-ΕΛ.ΑΚΤ"/>
    <n v="1500000"/>
    <m/>
    <n v="1500000"/>
    <m/>
    <m/>
    <m/>
    <m/>
    <m/>
    <m/>
    <x v="0"/>
    <s v="Επιτροπή Παρακολούθησης"/>
    <x v="0"/>
    <m/>
    <m/>
    <m/>
  </r>
  <r>
    <s v="ΘΑ ΙΙ"/>
    <s v="Β.1"/>
    <x v="0"/>
    <n v="175602496"/>
    <x v="27"/>
    <s v="Δικτύωση Δημόσιου Τομέα"/>
    <s v="ΥΠΟΥΡΓΕΙΟ ΝΑΥΤΙΛΙΑΣ ΚΑΙ ΝΗΣΙΩΤΙΚΗΣ ΠΟΛΙΤΙΚΗΣ"/>
    <s v="ΥΠΟΥΡΓΕΙΟ ΝΑΥΤΙΛΙΑΣ ΚΑΙ ΝΗΣΙΩΤΙΚΗΣ ΠΟΛΙΤΙΚΗΣ"/>
    <s v="ΥΠΟΥΝΤ / ΑΡΧΗΓΕΙΟ ΛΙΜΕΝΙΚΟΥ ΣΩΜΑΤΟΣ – ΕΛΛΗΝΙΚΗΣ ΑΚΤΟΦΥΛΑΚΗΣ"/>
    <s v="Ανάπτυξη και ενίσχυση δικτυακών και υπολογιστικών υποδομών  Υποέργο 1: Αναβάθμιση Δικτυακής Υποδομής Κεντρικής Υπηρεσίας ΛΣ-ΕΛ.ΑΚΤ"/>
    <n v="-1500000"/>
    <m/>
    <n v="-1500000"/>
    <m/>
    <m/>
    <m/>
    <m/>
    <m/>
    <m/>
    <x v="10"/>
    <s v="Επιτροπή Παρακολούθησης"/>
    <x v="10"/>
    <m/>
    <m/>
    <m/>
  </r>
  <r>
    <s v="ΘΑ ΙΙ"/>
    <s v="Β.1"/>
    <x v="0"/>
    <n v="175602496"/>
    <x v="18"/>
    <s v="Εκσυγχρονισμός των υπηρεσιών της ελληνικής αστυνομίας"/>
    <s v="ΥΠΟΥΡΓΕΙΟ ΠΡΟΣΤΑΣΙΑΣ ΤΟΥ ΠΟΛΙΤΗ"/>
    <s v="ΥΠΟΥΡΓΕΙΟ ΠΡΟΣΤΑΣΙΑΣ ΤΟΥ ΠΟΛΙΤΗ"/>
    <s v="Υπηρεσία 1ης Υποδοχής/ Ελληνική αστυνομία"/>
    <s v="ΑΝΑΠΤΥΞΗ ΚΑΙ ΕΦΑΡΜΟΓΗ ΥΠΗΡΕΣΙΩΝ ΗΛΕΚΤΡΟΝΙΚΗΣ ΔΙΑΚΥΒΕΡΝΗΣΗΣ: ΣΥΣΤΗΜΑ ΦΩΝΗΤΙΚΗΣ ΠΥΛΗΣ ΓΙΑ ΤΗΝ ΠΛΗΡΟΦΟΡΗΣΗ ΚΑΙ ΕΞΥΠΗΡΕΤΗΣΗ ΤΟΥ ΠΟΛΙΤΗ ΚΑΙ ΣΥΣΤΗΜΑ ΤΗΛΕΔΙΑΣΚΕΨΗΣ/ ΤΗΛΕΔΙΕΡΜΗΝΕΙΑΣ"/>
    <n v="300000"/>
    <m/>
    <n v="300000"/>
    <m/>
    <m/>
    <m/>
    <m/>
    <m/>
    <s v="αφαίρεση έργου"/>
    <x v="0"/>
    <s v="Επιτροπή Παρακολούθησης"/>
    <x v="0"/>
    <m/>
    <s v="Γ τρίμηνο 2019_x000a_Προϋπόθεση η συνάφεια του έργου με την Εθνική Στρατηγική για τη Ψηφιακή Πολιτική (Απόφαση της ΓΓΨΠ)"/>
    <m/>
  </r>
  <r>
    <s v="ΘΑ ΙΙ"/>
    <s v="Β.1"/>
    <x v="2"/>
    <n v="175602496"/>
    <x v="18"/>
    <s v="Εκσυγχρονισμός των υπηρεσιών της ελληνικής αστυνομίας"/>
    <s v="ΥΠΟΥΡΓΕΙΟ ΠΡΟΣΤΑΣΙΑΣ ΤΟΥ ΠΟΛΙΤΗ"/>
    <s v="ΥΠΟΥΡΓΕΙΟ ΠΡΟΣΤΑΣΙΑΣ ΤΟΥ ΠΟΛΙΤΗ"/>
    <s v="Υπηρεσία 1ης Υποδοχής/ Ελληνική αστυνομία"/>
    <s v="ΑΝΑΠΤΥΞΗ ΚΑΙ ΕΦΑΡΜΟΓΗ ΥΠΗΡΕΣΙΩΝ ΗΛΕΚΤΡΟΝΙΚΗΣ ΔΙΑΚΥΒΕΡΝΗΣΗΣ: ΣΥΣΤΗΜΑ ΦΩΝΗΤΙΚΗΣ ΠΥΛΗΣ ΓΙΑ ΤΗΝ ΠΛΗΡΟΦΟΡΗΣΗ ΚΑΙ ΕΞΥΠΗΡΕΤΗΣΗ ΤΟΥ ΠΟΛΙΤΗ ΚΑΙ ΣΥΣΤΗΜΑ ΤΗΛΕΔΙΑΣΚΕΨΗΣ/ ΤΗΛΕΔΙΕΡΜΗΝΕΙΑΣ"/>
    <n v="-300000"/>
    <m/>
    <n v="-300000"/>
    <m/>
    <m/>
    <m/>
    <m/>
    <m/>
    <s v="αφαίρεση έργου"/>
    <x v="3"/>
    <s v="Γραπτή Διαδικασία"/>
    <x v="3"/>
    <m/>
    <m/>
    <m/>
  </r>
  <r>
    <s v="ΘΑ Ι"/>
    <s v="Α.3"/>
    <x v="1"/>
    <n v="4750000"/>
    <x v="28"/>
    <s v="Ενέργειες Αξιολόγησης Μονάδων Ψυχικής Υγείας ανά (Υγειονομική) Περιφέρεια &amp; Τομέα Ψυχικής Υγείας "/>
    <s v="ΥΠΟΥΡΓΕΙΟ ΥΓΕΙΑΣ"/>
    <s v="ΥΠΟΥΡΓΕΙΟ ΥΓΕΙΑΣ"/>
    <s v="ΥΠΟΥΡΓΕΙΟ ΥΓΕΙΑΣ ΚΑΙ ΕΠΟΠΤΕΥΟΜΕΝΟΙ ΦΟΡΕΙΣ"/>
    <s v="Ανάπτυξη και λειτουργία ανεξάρτητου φορέα αξιολόγησης μονάδων ψυχικής υγείας (δράση 10)"/>
    <n v="-2114287"/>
    <n v="-2114287"/>
    <m/>
    <m/>
    <m/>
    <s v="Υγεία"/>
    <m/>
    <m/>
    <s v="αφαίρεση έργου"/>
    <x v="3"/>
    <s v="Γραπτή Διαδικασία"/>
    <x v="3"/>
    <m/>
    <m/>
    <m/>
  </r>
  <r>
    <s v="ΘΑ Ι"/>
    <s v="Α.3"/>
    <x v="0"/>
    <n v="4750000"/>
    <x v="28"/>
    <s v="Ενέργειες Αξιολόγησης Μονάδων Ψυχικής Υγείας ανά (Υγειονομική) Περιφέρεια &amp; Τομέα Ψυχικής Υγείας "/>
    <s v="ΥΠΟΥΡΓΕΙΟ ΥΓΕΙΑΣ"/>
    <s v="ΥΠΟΥΡΓΕΙΟ ΥΓΕΙΑΣ"/>
    <s v="ΥΠΟΥΡΓΕΙΟ ΥΓΕΙΑΣ ΚΑΙ ΕΠΟΠΤΕΥΟΜΕΝΟΙ ΦΟΡΕΙΣ"/>
    <s v="Ανάπτυξη και λειτουργία ανεξάρτητου φορέα αξιολόγησης μονάδων ψυχικής υγείας (δράση 10)"/>
    <n v="2114287"/>
    <n v="2114287"/>
    <m/>
    <m/>
    <m/>
    <s v="Υγεία"/>
    <m/>
    <m/>
    <s v="αφαίρεση έργου"/>
    <x v="8"/>
    <s v="Γραπτή Διαδικασία"/>
    <x v="8"/>
    <n v="35"/>
    <s v="Γ τρίμηνο 2016_x000a_ Γ τρίμηνο 2018"/>
    <s v="26.9.2018"/>
  </r>
  <r>
    <s v="ΘΑ Ι"/>
    <s v="Α.3"/>
    <x v="0"/>
    <n v="4750000"/>
    <x v="29"/>
    <s v="Μηχανισμός Πολυεπίπεδης Διαβούλευσης της ΟΚΕ"/>
    <s v="ΟΙΚΟΝΟΜΙΚΗ ΚΑΙ ΚΟΙΝΩΝΙΚΗ ΕΠΙΤΡΟΠΗ (ΟΚΕ)"/>
    <s v="ΟΙΚΟΝΟΜΙΚΗ ΚΑΙ ΚΟΙΝΩΝΙΚΗ ΕΠΙΤΡΟΠΗ (ΟΚΕ)"/>
    <s v="ΟΙΚΟΝΟΜΙΚΗ ΚΑΙ ΚΟΙΝΩΝΙΚΗ ΕΠΙΤΡΟΠΗ (ΟΚΕ)"/>
    <s v="Ανάπτυξη μηχανισμού πολυεπίπεδης διαβουλευσης"/>
    <n v="600000"/>
    <n v="600000"/>
    <m/>
    <m/>
    <m/>
    <m/>
    <m/>
    <m/>
    <m/>
    <x v="5"/>
    <s v="Επιτροπή Παρακολούθησης"/>
    <x v="5"/>
    <n v="19"/>
    <s v="Α τρίμηνο 2017"/>
    <s v="1.3.2017"/>
  </r>
  <r>
    <s v="ΘΑ Ι"/>
    <s v="Α.3"/>
    <x v="0"/>
    <n v="4750000"/>
    <x v="29"/>
    <s v="Μηχανισμός Πολυεπίπεδης Διαβούλευσης της ΟΚΕ"/>
    <s v="ΟΙΚΟΝΟΜΙΚΗ ΚΑΙ ΚΟΙΝΩΝΙΚΗ ΕΠΙΤΡΟΠΗ (ΟΚΕ)"/>
    <s v="ΟΙΚΟΝΟΜΙΚΗ ΚΑΙ ΚΟΙΝΩΝΙΚΗ ΕΠΙΤΡΟΠΗ (ΟΚΕ)"/>
    <s v="ΟΙΚΟΝΟΜΙΚΗ ΚΑΙ ΚΟΙΝΩΝΙΚΗ ΕΠΙΤΡΟΠΗ (ΟΚΕ)"/>
    <s v="Ανάπτυξη μηχανισμού πολυεπίπεδης διαβουλευσης"/>
    <n v="-30000"/>
    <n v="-30000"/>
    <m/>
    <m/>
    <m/>
    <m/>
    <m/>
    <m/>
    <m/>
    <x v="2"/>
    <s v="Γραπτή Διαδικασία"/>
    <x v="2"/>
    <n v="19"/>
    <s v="Α τρίμηνο 2017"/>
    <s v="1.3.2017"/>
  </r>
  <r>
    <s v="ΘΑ ΙΙ"/>
    <s v="Β.2"/>
    <x v="2"/>
    <n v="52137222"/>
    <x v="30"/>
    <s v="Παροχή ηλεκτρονικών υπηρεσιών του τομέα τουρισμού για την προβολή του τουριστικού προϊόντος "/>
    <s v="ΥΠΟΥΡΓΕΙΟ  ΤΟΥΡΙΣΜΟΥ"/>
    <s v="ΥΠΟΥΡΓΕΙΟ  ΤΟΥΡΙΣΜΟΥ"/>
    <s v="Υπουργείο Τουρισμού και Εποπτευόμενοι φορείς"/>
    <s v="Ανάπτυξη ολοκληρωμένου πλαισίου προβολής τουριστικού προϊόντος για κινητές συσκευές (mobile devices) μέσω της ανάπτυξης προτύπων εφαρμογών (mobile apps), περιεχομένου τουριστικών πληροφοριών, και υποδομών (beacons) για τη διάθεση του περιεχομένου"/>
    <n v="-1000000"/>
    <m/>
    <n v="-1000000"/>
    <m/>
    <m/>
    <m/>
    <m/>
    <m/>
    <s v="αφαίρεση έργου"/>
    <x v="3"/>
    <s v="Γραπτή Διαδικασία"/>
    <x v="3"/>
    <m/>
    <m/>
    <m/>
  </r>
  <r>
    <s v="ΘΑ ΙΙ"/>
    <s v="Β.2"/>
    <x v="0"/>
    <n v="52137222"/>
    <x v="30"/>
    <s v="Παροχή ηλεκτρονικών υπηρεσιών του τομέα τουρισμού για την προβολή του τουριστικού προϊόντος "/>
    <s v="ΥΠΟΥΡΓΕΙΟ  ΤΟΥΡΙΣΜΟΥ"/>
    <s v="ΥΠΟΥΡΓΕΙΟ  ΤΟΥΡΙΣΜΟΥ"/>
    <s v="Υπουργείο Τουρισμού και Εποπτευόμενοι φορείς"/>
    <s v="Ανάπτυξη ολοκληρωμένου πλαισίου προβολής τουριστικού προϊόντος για κινητές συσκευές (mobile devices) μέσω της ανάπτυξης προτύπων εφαρμογών (mobile apps), περιεχομένου τουριστικών πληροφοριών, και υποδομών (beacons) για τη διάθεση του περιεχομένου"/>
    <n v="1000000"/>
    <m/>
    <n v="1000000"/>
    <m/>
    <m/>
    <m/>
    <m/>
    <m/>
    <s v="αφαίρεση έργου"/>
    <x v="8"/>
    <s v="Γραπτή Διαδικασία"/>
    <x v="8"/>
    <m/>
    <s v="Β τρίμηνο 2019_x000a_Προϋπόθεση η συνάφεια του έργου με την Εθνική Στρατηγική για τη Ψηφιακή Πολιτική (Απόφαση της ΓΓΨΠ)"/>
    <m/>
  </r>
  <r>
    <s v="ΘΑ ΙΙ"/>
    <s v="Β.1"/>
    <x v="2"/>
    <n v="175602496"/>
    <x v="31"/>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πιτελική Δομή ΕΣΠΑ Τομέα Παιδείας του Υπουργείου Παιδείας, Έρευνας &amp; Θρησκευμάτων /Ίδρυμα Κρατικών Υποτροφιών"/>
    <s v="Ανάπτυξη Ολοκληρωμένου Πληροφοριακού Συστήματος Ενιαίας Διαχείρισης Υποτροφιών ΙΚΥ"/>
    <n v="1453814.44"/>
    <m/>
    <n v="1453814.44"/>
    <m/>
    <m/>
    <m/>
    <m/>
    <m/>
    <m/>
    <x v="13"/>
    <s v="Γραπτή Διαδικασία"/>
    <x v="13"/>
    <s v="05_Β_ΜΔΤ"/>
    <s v="Γ΄ Τρίμηνο 2021"/>
    <d v="2021-04-01T00:00:00"/>
  </r>
  <r>
    <s v="ΘΑ ΙΙ"/>
    <s v="Β.1"/>
    <x v="0"/>
    <n v="175602496"/>
    <x v="32"/>
    <s v="Ανάπτυξη Ολοκληρωμένου Πληροφοριακού Συστήματος Κεντρικής Γεωπληροφοριακής Υποδομής  του Υπουργείου Αγροτικής Ανάπτυξης και Τροφίμων"/>
    <s v="ΥΠΟΥΡΓΕΙΟ ΑΓΡΟΤΙΚΗΣ ΑΝΑΠΤΥΞΗΣ &amp; ΤΡΟΦΙΜΩΝ"/>
    <s v="ΥΠΟΥΡΓΕΙΟ ΑΓΡΟΤΙΚΗΣ ΑΝΑΠΤΥΞΗΣ &amp; ΤΡΟΦΙΜΩΝ"/>
    <s v="ΥΠΟΥΡΓΕΙΟ ΑΓΡΟΤΙΚΗΣ ΑΝΑΠΤΥΞΗΣ &amp; ΤΡΟΦΙΜΩΝ"/>
    <s v="Ανάπτυξη Ολοκληρωμένου Πληροφοριακού Συστήματος Κεντρικής Γεωπληροφοριακής Υποδομής  του Υπουργείου Αγροτικής Ανάπτυξης και Τροφίμων"/>
    <n v="720000"/>
    <m/>
    <n v="720000"/>
    <m/>
    <m/>
    <m/>
    <m/>
    <m/>
    <m/>
    <x v="2"/>
    <s v="Γραπτή Διαδικασία"/>
    <x v="2"/>
    <n v="34"/>
    <s v="Α τρίμηνο 2019"/>
    <s v="22.02.2019"/>
  </r>
  <r>
    <s v="ΘΑ Ι"/>
    <s v="Α.1"/>
    <x v="0"/>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ΑΝΑΠΤΥΞΗ ΟΛΟΚΛΗΡΩΜΕΝΟΥ ΠΛΗΡΟΦΟΡΙΑΚΟΥ ΣΥΣΤΗΜΑΤΟΣ ΠΑΡΑΚΟΛΟΥΘΗΣΗΣ ΑΠΟΒΛΗΤΩΝ"/>
    <n v="500000"/>
    <n v="500000"/>
    <m/>
    <m/>
    <m/>
    <s v="Τοπική Αυτοδιοίκηση"/>
    <m/>
    <m/>
    <m/>
    <x v="0"/>
    <s v="Επιτροπή Παρακολούθησης"/>
    <x v="0"/>
    <n v="13"/>
    <s v="Γ τρίμηνο 2016"/>
    <s v="16.9.2016"/>
  </r>
  <r>
    <s v="ΘΑ Ι"/>
    <s v="Α.1"/>
    <x v="0"/>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ΑΝΑΠΤΥΞΗ ΟΛΟΚΛΗΡΩΜΕΝΟΥ ΠΛΗΡΟΦΟΡΙΑΚΟΥ ΣΥΣΤΗΜΑΤΟΣ ΠΑΡΑΚΟΛΟΥΘΗΣΗΣ ΑΠΟΒΛΗΤΩΝ"/>
    <n v="-200000"/>
    <n v="-200000"/>
    <m/>
    <m/>
    <m/>
    <s v="Τοπική Αυτοδιοίκηση"/>
    <m/>
    <m/>
    <m/>
    <x v="2"/>
    <s v="Γραπτή Διαδικασία"/>
    <x v="2"/>
    <n v="13"/>
    <s v="Γ τρίμηνο 2016"/>
    <s v="16.9.2016"/>
  </r>
  <r>
    <s v="ΘΑ ΙΙ"/>
    <s v="Β.2"/>
    <x v="2"/>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ΠΟΛΙΤΙΣΜΟΥ ΚΑΙ ΑΘΛΗΤΙΣΜΟΥ"/>
    <s v="Οργανισμός Διαχείρισης και Αξιοποίησης Πολιτιστικών Πόρων (ΟΔΑΠ)"/>
    <s v="Ανάπτυξη Πληροφοριακού Συστήματος και Διαδικτυακής Πλατφόρμας για την απλοποίηση και προτυποποίηση των διαδικασιών αδειοδότησης, χρήσης και επανάχρησης του πολιτιστικού αποθέματος του ΥΠ.ΠΟ.Α. και διαχείρισης των αντίστοιχων τελών, με τη χρήση ανοιχτών προτύπων και αναδυόμενων τεχνολογιών"/>
    <n v="1800000"/>
    <m/>
    <n v="1800000"/>
    <m/>
    <m/>
    <m/>
    <m/>
    <m/>
    <m/>
    <x v="3"/>
    <s v="Γραπτή Διαδικασία"/>
    <x v="3"/>
    <s v="05_Β_ΜΔΤ"/>
    <m/>
    <d v="2021-04-01T00:00:00"/>
  </r>
  <r>
    <s v="ΘΑ Ι"/>
    <s v="Α.2"/>
    <x v="0"/>
    <n v="77943935"/>
    <x v="34"/>
    <s v="Ανάπτυξη Πληροφοριακού Συστήματος Κύκλου Ζωής Κρατικών Οχημάτω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Ανάπτυξη Πληροφοριακού Συστήματος Κύκλου Ζωής Κρατικών Οχημάτων"/>
    <n v="330000"/>
    <n v="330000"/>
    <m/>
    <m/>
    <m/>
    <m/>
    <m/>
    <m/>
    <m/>
    <x v="16"/>
    <s v="Γραπτή Διαδικασία"/>
    <x v="15"/>
    <n v="9"/>
    <s v="Β τρίμηνο 2016"/>
    <s v="20.05.2016"/>
  </r>
  <r>
    <s v="ΘΑ Ι"/>
    <s v="Α.2"/>
    <x v="0"/>
    <n v="77943935"/>
    <x v="34"/>
    <s v="Ανάπτυξη Πληροφοριακού Συστήματος Κύκλου Ζωής Κρατικών Οχημάτω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Ανάπτυξη Πληροφοριακού Συστήματος Κύκλου Ζωής Κρατικών Οχημάτων"/>
    <n v="-45000"/>
    <n v="-45000"/>
    <m/>
    <m/>
    <m/>
    <m/>
    <m/>
    <m/>
    <m/>
    <x v="2"/>
    <s v="Γραπτή Διαδικασία"/>
    <x v="2"/>
    <n v="9"/>
    <s v="Β τρίμηνο 2016"/>
    <s v="20.05.2016"/>
  </r>
  <r>
    <s v="ΘΑ Ι"/>
    <s v="Α.3"/>
    <x v="1"/>
    <n v="4750000"/>
    <x v="35"/>
    <s v="Ολοκληρωμένο Σύστημα Διαχείρισης Καταγγελιών"/>
    <s v="ΥΠΟΥΡΓΕΙΟ ΔΙΚΑΙΟΣΥΝΗΣ ΔΙΑΦΑΝΕΙΑΣ ΚΑΙ ΑΝΘΡΩΠΙΝΩΝ ΔΙΚΑΙΩΜΑΤΩΝ"/>
    <s v="ΥΠΟΥΡΓΕΙΟ ΔΙΚΑΙΟΣΥΝΗΣ ΔΙΑΦΑΝΕΙΑΣ ΚΑΙ ΑΝΘΡΩΠΙΝΩΝ ΔΙΚΑΙΩΜΑΤΩΝ"/>
    <s v="ΓΕΝΙΚΗ ΓΡΑΜΜΑΤΕΙΑ ΓΙΑ ΤΗΝ ΚΑΤΑΠΟΛΕΜΗΣΗ ΤΗΣ ΔΙΑΦΘΟΡΑΣ"/>
    <s v="Ανάπτυξη συστήματος Διαχείρισης Καταγγελιών"/>
    <n v="-500000"/>
    <n v="-500000"/>
    <m/>
    <m/>
    <m/>
    <m/>
    <m/>
    <s v="Με τις διατάξεις του άρθρου 82 του Ν.4622/2019 (ΦΕΚ 133/Α’/07-08-2019) συστάθηκε η Εθνική Αρχή Διαφάνειας (ΕΑΔ), στην οποία ενσωματώθηκε η τέως Γενική Γραμματεία για την Καταπολέμηση της Διαφθοράς. Το εν λόγω έργο δεν συμβάλλει πλέον στον κάθετο τομέα της δικαιοσύνης."/>
    <s v="αφαίρεση έργου"/>
    <x v="3"/>
    <s v="Γραπτή Διαδικασία"/>
    <x v="3"/>
    <m/>
    <m/>
    <m/>
  </r>
  <r>
    <s v="ΘΑ Ι"/>
    <s v="Α.3"/>
    <x v="0"/>
    <n v="4750000"/>
    <x v="35"/>
    <s v="Ολοκληρωμένο Σύστημα Διαχείρισης Καταγγελιών"/>
    <s v="ΥΠΟΥΡΓΕΙΟ ΔΙΚΑΙΟΣΥΝΗΣ ΔΙΑΦΑΝΕΙΑΣ ΚΑΙ ΑΝΘΡΩΠΙΝΩΝ ΔΙΚΑΙΩΜΑΤΩΝ"/>
    <s v="ΥΠΟΥΡΓΕΙΟ ΔΙΚΑΙΟΣΥΝΗΣ ΔΙΑΦΑΝΕΙΑΣ ΚΑΙ ΑΝΘΡΩΠΙΝΩΝ ΔΙΚΑΙΩΜΑΤΩΝ"/>
    <s v="ΓΕΝΙΚΗ ΓΡΑΜΜΑΤΕΙΑ ΓΙΑ ΤΗΝ ΚΑΤΑΠΟΛΕΜΗΣΗ ΤΗΣ ΔΙΑΦΘΟΡΑΣ"/>
    <s v="Ανάπτυξη συστήματος Διαχείρισης Καταγγελιών"/>
    <n v="500000"/>
    <n v="500000"/>
    <m/>
    <m/>
    <m/>
    <m/>
    <m/>
    <s v="Με τις διατάξεις του άρθρου 82 του Ν.4622/2019 (ΦΕΚ 133/Α’/07-08-2019) συστάθηκε η Εθνική Αρχή Διαφάνειας (ΕΑΔ), στην οποία ενσωματώθηκε η τέως Γενική Γραμματεία για την Καταπολέμηση της Διαφθοράς. Το εν λόγω έργο δεν συμβάλλει πλέον στον κάθετο τομέα της δικαιοσύνης."/>
    <s v="αφαίρεση έργου"/>
    <x v="5"/>
    <s v="Επιτροπή Παρακολούθησης"/>
    <x v="5"/>
    <m/>
    <s v="Β τρίμηνο 2019_x000a_Προϋπόθεση η συνάφεια του έργου με την Εθνική Στρατηγική για τη Ψηφιακή Πολιτική (Απόφαση της ΓΓΨΠ)"/>
    <m/>
  </r>
  <r>
    <s v="ΘΑ Ι"/>
    <s v="Α.2"/>
    <x v="1"/>
    <n v="77943935"/>
    <x v="36"/>
    <s v="Δράσεις αναδιοργάνωσης και βελτίωσης της λειτουργίας του τομέα πολιτικής: υγεία"/>
    <s v="ΥΠΟΥΡΓΕΙΟ ΥΓΕΙΑΣ"/>
    <s v="ΥΠΟΥΡΓΕΙΟ ΥΓΕΙΑΣ"/>
    <s v="ΕΘΝΙΚΟΣ ΟΡΓΑΝΙΣΜΟΣ ΜΕΤΑΜΟΣΧΕΥΣΕΩΝ"/>
    <s v="Ανάπτυξη συστήματος διαχείρισης ποιότητας και ασφάλειας συτήματος αδειοδότησης και ελέγχου μονάδων υγείας κα ενιαίου πλαισίου διαχείρισης σοβαρών ανεπιθύμητων συμβάντων στον τομέα της δωρεάς και μεταμόσχευσης οργάνων ιστών και κυττάρων"/>
    <n v="61501.33"/>
    <n v="61501.33"/>
    <m/>
    <m/>
    <m/>
    <s v="Υγεία"/>
    <m/>
    <m/>
    <m/>
    <x v="3"/>
    <s v="Γραπτή Διαδικασία"/>
    <x v="3"/>
    <m/>
    <m/>
    <m/>
  </r>
  <r>
    <s v="ΘΑ Ι"/>
    <s v="Α.2"/>
    <x v="1"/>
    <n v="77943935"/>
    <x v="36"/>
    <s v="Δράσεις αναδιοργάνωσης και βελτίωσης της λειτουργίας του τομέα πολιτικής: υγεία"/>
    <s v="ΥΠΟΥΡΓΕΙΟ ΥΓΕΙΑΣ"/>
    <s v="ΥΠΟΥΡΓΕΙΟ ΥΓΕΙΑΣ"/>
    <s v="ΕΘΝΙΚΟΣ ΟΡΓΑΝΙΣΜΟΣ ΜΕΤΑΜΟΣΧΕΥΣΕΩΝ"/>
    <s v="Ανάπτυξη συστήματος διαχείρισης ποιότητας και ασφάλειας συτήματος αδειοδότησης και ελέγχου μονάδων υγείας κα ενιαίου πλαισίου διαχείρισης σοβαρών ανεπιθύμητων συμβάντων στον τομέα της δωρεάς και μεταμόσχευσης οργάνων ιστών και κυττάρων"/>
    <n v="1094700"/>
    <n v="1094700"/>
    <m/>
    <m/>
    <m/>
    <s v="Υγεία"/>
    <m/>
    <m/>
    <m/>
    <x v="5"/>
    <s v="Επιτροπή Παρακολούθησης"/>
    <x v="5"/>
    <n v="14"/>
    <s v="Γ τρίμηνο 2016"/>
    <s v="22.9.2016"/>
  </r>
  <r>
    <s v="ΘΑ Ι"/>
    <s v="Α.2"/>
    <x v="0"/>
    <n v="77943935"/>
    <x v="37"/>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s v="Ανάπτυξη Συστήματος Διοικητικής Πληροφόρησης (MIS) για τον Τομέα Ασφάλισης του ΙΚΑ-ΕΤΑΜ  "/>
    <n v="300000"/>
    <n v="300000"/>
    <m/>
    <m/>
    <m/>
    <s v="Κοινωνική Ασφάλιση"/>
    <m/>
    <m/>
    <s v="αφαίρεση έργου"/>
    <x v="0"/>
    <s v="Επιτροπή Παρακολούθησης"/>
    <x v="0"/>
    <n v="2"/>
    <s v="Δ τρίμηνο 2015"/>
    <d v="2015-10-30T00:00:00"/>
  </r>
  <r>
    <s v="ΘΑ Ι"/>
    <s v="Α.2"/>
    <x v="0"/>
    <n v="77943935"/>
    <x v="37"/>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s v="Ανάπτυξη Συστήματος Διοικητικής Πληροφόρησης (MIS) για τον Τομέα Ασφάλισης του ΙΚΑ-ΕΤΑΜ  "/>
    <n v="198888"/>
    <n v="198888"/>
    <m/>
    <m/>
    <m/>
    <s v="Κοινωνική Ασφάλιση"/>
    <m/>
    <m/>
    <s v="αφαίρεση έργου"/>
    <x v="8"/>
    <s v="Γραπτή Διαδικασία"/>
    <x v="8"/>
    <n v="2"/>
    <s v="Δ τρίμηνο 2015"/>
    <d v="2015-10-30T00:00:00"/>
  </r>
  <r>
    <s v="ΘΑ Ι"/>
    <s v="Α.2"/>
    <x v="0"/>
    <n v="77943935"/>
    <x v="37"/>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s v="Ανάπτυξη Συστήματος Διοικητικής Πληροφόρησης (MIS) για τον Τομέα Ασφάλισης του ΙΚΑ-ΕΤΑΜ  "/>
    <n v="-498888"/>
    <n v="-498888"/>
    <m/>
    <m/>
    <m/>
    <s v="Κοινωνική Ασφάλιση"/>
    <m/>
    <m/>
    <s v="αφαίρεση έργου"/>
    <x v="4"/>
    <s v="Γραπτή Διαδικασία"/>
    <x v="4"/>
    <m/>
    <m/>
    <m/>
  </r>
  <r>
    <s v="ΘΑ ΙΙ"/>
    <s v="Β.1"/>
    <x v="2"/>
    <n v="175602496"/>
    <x v="38"/>
    <s v="Δράσεις Ψηφιακής Αναβάθμισης του Υπουργείου Δικαιοσύνης, Διαφάνειας και Ανθρωπίνων Δικαιωμάτων"/>
    <s v="ΥΠΟΥΡΓΕΙΟ ΔΙΚΑΙΟΣΥΝΗΣ ΔΙΑΦΑΝΕΙΑΣ ΚΑΙ ΑΝΘΡΩΠΙΝΩΝ ΔΙΚΑΙΩΜΑΤΩΝ"/>
    <s v="ΥΠΟΥΡΓΕΙΟ ΔΙΚΑΙΟΣΥΝΗΣ ΔΙΑΦΑΝΕΙΑΣ ΚΑΙ ΑΝΘΡΩΠΙΝΩΝ ΔΙΚΑΙΩΜΑΤΩΝ"/>
    <s v="Επιτελική δομή ΕΣΠΑ Υπουργείου Δικαιοσύνης Διαφάνειας και Ανθρωπίνων Δικαιωμάτων"/>
    <s v="Ανάπτυξη συστήματος συλλογής και επεξεργασίας στατιστικών δεδομένων της Δικαιοσύνης"/>
    <n v="992000"/>
    <m/>
    <n v="992000"/>
    <m/>
    <m/>
    <s v="Δικαιοσύνης"/>
    <m/>
    <m/>
    <m/>
    <x v="11"/>
    <s v="Γραπτή Διαδικασία"/>
    <x v="11"/>
    <s v="05_Β_ΜΔΤ"/>
    <s v="Α' τρίμηνο 2021"/>
    <d v="2021-04-01T00:00:00"/>
  </r>
  <r>
    <s v="ΘΑ ΙΙ"/>
    <s v="Β.1"/>
    <x v="2"/>
    <n v="175602496"/>
    <x v="39"/>
    <s v="Ανάπτυξη Υπηρεσιών Προστιθέμενης Αξίας του Προγράμματος ΔΙΑΥΓΕΙΑ"/>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Ανάπτυξη Υπηρεσιών Προστιθέμενης Αξίας του Προγράμμματος ΔΙΑΥΓΕΙΑ"/>
    <n v="1000000"/>
    <m/>
    <n v="1000000"/>
    <m/>
    <m/>
    <m/>
    <m/>
    <m/>
    <m/>
    <x v="0"/>
    <s v="Επιτροπή Παρακολούθησης"/>
    <x v="0"/>
    <s v="04_ΜΔΤ"/>
    <s v="Β τρίμηνο 2019_x000a_Προϋπόθεση η συνάφεια του έργου με την Εθνική Στρατηγική για τη Ψηφιακή Πολιτική (Απόφαση της ΓΓΨΠ)"/>
    <d v="2020-05-06T00:00:00"/>
  </r>
  <r>
    <s v="ΘΑ ΙΙ"/>
    <s v="Β.1"/>
    <x v="2"/>
    <n v="175602496"/>
    <x v="39"/>
    <s v="Ανάπτυξη Υπηρεσιών Προστιθέμενης Αξίας του Προγράμματος ΔΙΑΥΓΕΙΑ"/>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Ανάπτυξη Υπηρεσιών Προστιθέμενης Αξίας του Προγράμμματος ΔΙΑΥΓΕΙΑ"/>
    <n v="500000"/>
    <m/>
    <n v="500000"/>
    <m/>
    <m/>
    <m/>
    <m/>
    <m/>
    <m/>
    <x v="2"/>
    <s v="Γραπτή Διαδικασία"/>
    <x v="2"/>
    <s v="04_ΜΔΤ"/>
    <s v="Β τρίμηνο 2019_x000a_Προϋπόθεση η συνάφεια του έργου με την Εθνική Στρατηγική για τη Ψηφιακή Πολιτική (Απόφαση της ΓΓΨΠ)"/>
    <d v="2020-05-06T00:00:00"/>
  </r>
  <r>
    <s v="ΘΑ ΙΙΙ"/>
    <s v="Γ.1"/>
    <x v="1"/>
    <n v="5800000"/>
    <x v="40"/>
    <s v="Δράσεις του Υπουργείου Εσωτερικών για το ανθρώπινο δυναμικό της Δημόσιας Διοίκησης"/>
    <s v="ΥΠΟΥΡΓΕΙΟ ΕΣΩΤΕΡΙΚΩΝ "/>
    <s v="ΥΠΟΥΡΓΕΙΟ ΕΣΩΤΕΡΙΚΩΝ "/>
    <s v="ΕΥΔΕ ΕΣΩΤΕΡΙΚΩΝ"/>
    <s v="Ανάρτηση υπηρεσιακών μεταβολών στο μητρώο ανθρώπινου δυναμικού δημοσίου τομέα"/>
    <n v="300000"/>
    <n v="300000"/>
    <m/>
    <m/>
    <m/>
    <m/>
    <s v="Γ.1.1.1"/>
    <m/>
    <m/>
    <x v="1"/>
    <s v="Γραπτή Διαδικασία"/>
    <x v="1"/>
    <n v="50"/>
    <s v="β τρίμηνο 2020"/>
    <d v="2020-05-14T00:00:00"/>
  </r>
  <r>
    <s v="ΘΑ Ι"/>
    <s v="Α.2"/>
    <x v="0"/>
    <n v="77943935"/>
    <x v="41"/>
    <s v="Βελτίωση διαδικασιών Υπουργείου Αγροτικής Ανάπτυξης και Τροφίμων"/>
    <s v="ΥΠΟΥΡΓΕΙΟ ΑΓΡΟΤΙΚΗΣ ΑΝΑΠΤΥΞΗΣ &amp; ΤΡΟΦΙΜΩΝ"/>
    <s v="ΥΠΟΥΡΓΕΙΟ ΑΓΡΟΤΙΚΗΣ ΑΝΑΠΤΥΞΗΣ &amp; ΤΡΟΦΙΜΩΝ"/>
    <s v="Υπουργείο Αγροτικής Ανάπτυξης και Τροφίμων"/>
    <s v="Ανασχεδιασμός Διαδικασιών του συστήματος διαχείρισης ποιότητας των εργαστηρίων του Υπουργείου Αγροτικής Ανάπτυξης και Τροφίμων"/>
    <n v="74000"/>
    <n v="74000"/>
    <m/>
    <m/>
    <m/>
    <m/>
    <m/>
    <m/>
    <m/>
    <x v="7"/>
    <s v="Γραπτή Διαδικασία"/>
    <x v="7"/>
    <n v="41"/>
    <s v="Β΄Τρίμηνο 2019"/>
    <d v="2019-02-21T00:00:00"/>
  </r>
  <r>
    <s v="ΘΑ Ι"/>
    <s v="Α.2"/>
    <x v="0"/>
    <n v="77943935"/>
    <x v="41"/>
    <s v="Βελτίωση διαδικασιών Υπουργείου Αγροτικής Ανάπτυξης και Τροφίμων"/>
    <s v="ΥΠΟΥΡΓΕΙΟ ΑΓΡΟΤΙΚΗΣ ΑΝΑΠΤΥΞΗΣ &amp; ΤΡΟΦΙΜΩΝ"/>
    <s v="ΥΠΟΥΡΓΕΙΟ ΑΓΡΟΤΙΚΗΣ ΑΝΑΠΤΥΞΗΣ &amp; ΤΡΟΦΙΜΩΝ"/>
    <s v="Υπουργείο Αγροτικής Ανάπτυξης και Τροφίμων"/>
    <s v="Ανασχεδιασμός Διαδικασιών του Υπουργείου Αγροτικής Ανάπτυξης και Τροφίμων"/>
    <n v="496000"/>
    <n v="496000"/>
    <m/>
    <m/>
    <m/>
    <m/>
    <m/>
    <m/>
    <m/>
    <x v="7"/>
    <s v="Γραπτή Διαδικασία"/>
    <x v="7"/>
    <n v="41"/>
    <s v="Β΄Τρίμηνο 2019"/>
    <d v="2019-02-21T00:00:00"/>
  </r>
  <r>
    <s v="ΘΑ Ι"/>
    <s v="Α.2"/>
    <x v="1"/>
    <n v="77943935"/>
    <x v="42"/>
    <s v="Ανασχεδιασμός διοικητικών διαδικασιών του Οργανισμού Προνοιακών Επιδομάτων Κοινωνικής Αλληλεγγύης (ΟΠΕΚΑ)"/>
    <s v="ΥΠΟΥΡΓΕΙΟ ΕΡΓΑΣΙΑΣ, ΚΟΙΝΩΝΙΚΗΣ ΑΣΦΑΛΙΣΗΣ ΚΑΙ ΚΟΙΝΩΝΙΚΗΣ ΑΛΛΗΛΕΓΓΥΗΣ"/>
    <s v="ΥΠΟΥΡΓΕΙΟ ΕΡΓΑΣΙΑΣ, ΚΟΙΝΩΝΙΚΗΣ ΑΣΦΑΛΙΣΗΣ ΚΑΙ ΚΟΙΝΩΝΙΚΗΣ ΑΛΛΗΛΕΓΓΥΗΣ"/>
    <s v="ΟΠΕΚΑ"/>
    <s v="Ανασχεδιασμός και Ψηφιοποίηση Υποστηρικτικών διαδικασιών ΟΠΕΚΑ"/>
    <n v="1800000"/>
    <n v="1800000"/>
    <m/>
    <m/>
    <m/>
    <s v="Κοινωνική Ασφάλιση"/>
    <m/>
    <m/>
    <m/>
    <x v="1"/>
    <s v="Γραπτή Διαδικασία"/>
    <x v="1"/>
    <n v="41"/>
    <s v="β τρίμηνο 2020"/>
    <s v="21.02.2019"/>
  </r>
  <r>
    <s v="ΘΑ ΙΙΙ"/>
    <s v="Γ.2"/>
    <x v="0"/>
    <n v="111991279"/>
    <x v="43"/>
    <s v="Βελτίωση της ποιότητας σχεδιασμού των προγραμμάτων σπουδών και του εκπαιδευτικού υλικού του ΕΚΔΔΑ"/>
    <s v="ΥΠΟΥΡΓΕΙΟ ΔΙΟΙΚΗΤΙΚΗΣ ΑΝΑΣΥΓΚΡΟΤΗΣΗΣ"/>
    <s v="ΥΠΟΥΡΓΕΙΟ ΕΣΩΤΕΡΙΚΩΝ "/>
    <s v="ΕΚΔΔΑ"/>
    <s v="Ανασχεδιασμός των προγραμμάτων σπουδών και του εκπαιδευτικού υλικού"/>
    <n v="3875000"/>
    <n v="3875000"/>
    <m/>
    <m/>
    <m/>
    <m/>
    <m/>
    <s v="Για την εισαγωγική αντιστοιχεί το ποσό 2.590.000.Για την συνεχιζόμενη αντιστοιχεί το ποσό ύψους 1.285.000 "/>
    <m/>
    <x v="0"/>
    <s v="Επιτροπή Παρακολούθησης"/>
    <x v="0"/>
    <s v="1_x000a_61"/>
    <s v="Δ τρίμηνο 2015"/>
    <s v="16.10.2015"/>
  </r>
  <r>
    <s v="ΘΑ ΙΙΙ"/>
    <s v="Γ.2"/>
    <x v="0"/>
    <n v="111991279"/>
    <x v="44"/>
    <s v="Βελτίωση της ποιότητας σχεδιασμού των προγραμμάτων σπουδών και του εκπαιδευτικού υλικού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s v="Ανασχεδιασμός των προγραμμάτων σπουδών και του εκπαιδευτικού υλικού"/>
    <n v="884000"/>
    <n v="884000"/>
    <m/>
    <m/>
    <m/>
    <s v="Δικαιοσύνης"/>
    <m/>
    <m/>
    <m/>
    <x v="0"/>
    <s v="Επιτροπή Παρακολούθησης"/>
    <x v="0"/>
    <s v="1 _x000a_23"/>
    <s v="Δ τρίμηνο 2015"/>
    <s v="16.10.2015"/>
  </r>
  <r>
    <s v="ΘΑ Ι"/>
    <s v="Α.2"/>
    <x v="0"/>
    <n v="77943935"/>
    <x v="45"/>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ΚΟΙΝΩΝΙΑ ΤΗΣ ΠΛΗΡΟΦΟΡΙΑΣ Α.Ε."/>
    <s v="ΑΠΛΟΠΟΙΗΣΗ ΤΩΝ ΔΙΑΔΙΚΑΣΙΩΝ ΤΩΝ ΔΙΕΥΘΥΝΣΕΩΝ ΤΗΣ ΓΕΝΙΚΗΣ ΔΙΕΥΘΥΝΣΗΣ ΑΡΧΑΙΟΤΗΤΩΝ ΚΑΙ ΠΟΛΙΤΙΣΤΙΚΗΣ ΚΛΗΡΟΝΟΜΙΑΣ ΚΑΙ ΤΗΣ ΓΕΝΙΚΗΣ ΔΙΕΥΘΥΝΣΗΣ ΑΝΑΣΤΗΛΩΣΗΣ ΚΑΙ ΤΕΧΝΙΚΩΝ ΈΡΓΩΝ"/>
    <n v="629036.41"/>
    <n v="585468.52"/>
    <n v="43567.89"/>
    <s v="ΝΑΙ"/>
    <m/>
    <m/>
    <m/>
    <s v="Α' Φάση Εξειδίκευσης _x000a_Η ρήτρα ευελιξίας στην 3η Επικαιροποίηση με μείωση πρ/σμού της δράσης στον ΘΑ ΙΙ"/>
    <m/>
    <x v="0"/>
    <s v="Επιτροπή Παρακολούθησης"/>
    <x v="0"/>
    <n v="2"/>
    <s v="Δ τρίμηνο 2015"/>
    <s v="30.10.2015"/>
  </r>
  <r>
    <s v="ΘΑ Ι"/>
    <s v="Α.2"/>
    <x v="0"/>
    <n v="77943935"/>
    <x v="45"/>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ΚΟΙΝΩΝΙΑ ΤΗΣ ΠΛΗΡΟΦΟΡΙΑΣ Α.Ε."/>
    <s v="ΑΠΛΟΠΟΙΗΣΗ ΤΩΝ ΔΙΑΔΙΚΑΣΙΩΝ ΤΩΝ ΔΙΕΥΘΥΝΣΕΩΝ ΤΗΣ ΓΕΝΙΚΗΣ ΔΙΕΥΘΥΝΣΗΣ ΑΡΧΑΙΟΤΗΤΩΝ ΚΑΙ ΠΟΛΙΤΙΣΤΙΚΗΣ ΚΛΗΡΟΝΟΜΙΑΣ ΚΑΙ ΤΗΣ ΓΕΝΙΚΗΣ ΔΙΕΥΘΥΝΣΗΣ ΑΝΑΣΤΗΛΩΣΗΣ ΚΑΙ ΤΕΧΝΙΚΩΝ ΈΡΓΩΝ"/>
    <n v="148.01000000000931"/>
    <n v="148.01000000000931"/>
    <m/>
    <m/>
    <m/>
    <m/>
    <m/>
    <m/>
    <m/>
    <x v="8"/>
    <s v="Γραπτή Διαδικασία"/>
    <x v="8"/>
    <n v="2"/>
    <s v="Δ τρίμηνο 2015"/>
    <s v="30.10.2015"/>
  </r>
  <r>
    <s v="ΘΑ Ι"/>
    <s v="Α.2"/>
    <x v="0"/>
    <n v="77943935"/>
    <x v="45"/>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ΚΟΙΝΩΝΙΑ ΤΗΣ ΠΛΗΡΟΦΟΡΙΑΣ Α.Ε."/>
    <s v="ΑΠΛΟΠΟΙΗΣΗ ΤΩΝ ΔΙΑΔΙΚΑΣΙΩΝ ΤΩΝ ΔΙΕΥΘΥΝΣΕΩΝ ΤΗΣ ΓΕΝΙΚΗΣ ΔΙΕΥΘΥΝΣΗΣ ΑΡΧΑΙΟΤΗΤΩΝ ΚΑΙ ΠΟΛΙΤΙΣΤΙΚΗΣ ΚΛΗΡΟΝΟΜΙΑΣ ΚΑΙ ΤΗΣ ΓΕΝΙΚΗΣ ΔΙΕΥΘΥΝΣΗΣ ΑΝΑΣΤΗΛΩΣΗΣ ΚΑΙ ΤΕΧΝΙΚΩΝ ΈΡΓΩΝ"/>
    <n v="11.010000000023865"/>
    <n v="11.010000000023865"/>
    <m/>
    <m/>
    <m/>
    <m/>
    <m/>
    <m/>
    <m/>
    <x v="2"/>
    <s v="Γραπτή Διαδικασία"/>
    <x v="2"/>
    <n v="2"/>
    <s v="Δ τρίμηνο 2015"/>
    <s v="30.10.2015"/>
  </r>
  <r>
    <s v="ΘΑ Ι"/>
    <s v="Α.2"/>
    <x v="1"/>
    <n v="77943935"/>
    <x v="45"/>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Διεπιστημονικός Οργανισμός Αναγνώρισης Τίτλων Ακαδημαϊκών και Πληροφόρησης"/>
    <s v="Απλούστευση διαδιακασιών/ Ψηφιοποίηση φυσικού αρχείου ΔΟΑΤΑΠ / Ένταξη στη διαλειτουργικότητα"/>
    <n v="500000"/>
    <n v="500000"/>
    <m/>
    <m/>
    <m/>
    <m/>
    <m/>
    <m/>
    <m/>
    <x v="6"/>
    <s v="Γραπτή Διαδικασία"/>
    <x v="6"/>
    <n v="41"/>
    <s v="Γ' Τρίμηνο 2020"/>
    <d v="2020-06-30T00:00:00"/>
  </r>
  <r>
    <s v="ΘΑ Ι"/>
    <s v="Α.2"/>
    <x v="1"/>
    <n v="77943935"/>
    <x v="46"/>
    <s v="Βελτίωση και εκσυγχρονισμός διαδικασιών της Γεν. Γραμματείας Πληθυσμού και Κοινωνικής Συνοχής προς πολίτες τρίτων χωρών"/>
    <s v="ΥΠΟΥΡΓΕΙΟ ΜΕΤΑΝΑΣΤΕΥΤΙΚΗΣ ΠΟΛΙΤΙΚΗΣ"/>
    <s v="ΥΠΟΥΡΓΕΙΟ ΜΕΤΑΝΑΣΤΕΥΤΙΚΗΣ ΠΟΛΙΤΙΚΗΣ"/>
    <s v="Γενική Γραμματεία Πληθυσμού  και Κοινωνικής Συνοχής"/>
    <s v="Απλούστευση και διασφάλιση ηλεκτρονικών υπηρεσιών προς πολίτες τρίτων χωρών"/>
    <n v="-1400000"/>
    <n v="-1400000"/>
    <m/>
    <m/>
    <m/>
    <m/>
    <m/>
    <m/>
    <s v="αφαίρεση έργου"/>
    <x v="3"/>
    <s v="Γραπτή Διαδικασία"/>
    <x v="3"/>
    <m/>
    <m/>
    <m/>
  </r>
  <r>
    <s v="ΘΑ Ι"/>
    <s v="Α.2"/>
    <x v="0"/>
    <n v="77943935"/>
    <x v="46"/>
    <s v="Βελτίωση και εκσυγχρονισμός διαδικασιών της Γεν. Γραμματείας Πληθυσμού και Κοινωνικής Συνοχής προς πολίτες τρίτων χωρών"/>
    <s v="ΥΠΟΥΡΓΕΙΟ ΜΕΤΑΝΑΣΤΕΥΤΙΚΗΣ ΠΟΛΙΤΙΚΗΣ"/>
    <s v="ΥΠΟΥΡΓΕΙΟ ΜΕΤΑΝΑΣΤΕΥΤΙΚΗΣ ΠΟΛΙΤΙΚΗΣ"/>
    <s v="Γενική Γραμματεία Πληθυσμού  και Κοινωνικής Συνοχής"/>
    <s v="Απλούστευση και διασφάλιση ηλεκτρονικών υπηρεσιών προς πολίτες τρίτων χωρών"/>
    <n v="1400000"/>
    <n v="1400000"/>
    <m/>
    <m/>
    <m/>
    <m/>
    <m/>
    <m/>
    <s v="αφαίρεση έργου"/>
    <x v="0"/>
    <s v="Επιτροπή Παρακολούθησης"/>
    <x v="0"/>
    <n v="9"/>
    <s v="Β τρίμηνο 2016_x000a_Αρνητική γνώμη ΓΓΨΠ (5623/2019/05-04-2019)"/>
    <s v="20.05.2016"/>
  </r>
  <r>
    <s v="ΘΑ ΙΙ"/>
    <s v="Β.2"/>
    <x v="2"/>
    <n v="52137222"/>
    <x v="12"/>
    <s v="Δράσεις ηλεκτρονικής διακυβέρνησης για την αναβάθμιση του επιπέδου παροχής ηλεκτρονικών υπηρεσιών προς τους πολίτες"/>
    <s v="ΥΠΟΥΡΓΕΙΟ ΠΑΙΔΕΙΑΣ, ΕΡΕΥΝΑΣ ΚΑΙ ΘΡΗΣΚΕΥΜΑΤΩΝ"/>
    <s v="ΥΠΟΥΡΓΕΙΟ ΠΑΙΔΕΙΑΣ, ΕΡΕΥΝΑΣ ΚΑΙ ΘΡΗΣΚΕΥΜΑΤΩΝ"/>
    <s v="ΙΔΡΥΜΑ ΝΕΟΛΑΙΑΣ ΚΑΙ ΔΙΑ ΒΙΟΥ ΜΑΘΗΣΗΣ- Ι.ΝΕ.ΔΙ.ΒΙ.Μ."/>
    <s v="Απλούστευση και Ψηφιοποίηση υπηρεσιών και προγραμμάτων Ι.ΝΕ.ΔΙ.ΒΙ.Μ. και δημιουργία ηλεκτρονικού αποθετηρίου (eΙΝΕΔΙΒΙΜ)"/>
    <n v="963900"/>
    <m/>
    <n v="963900"/>
    <m/>
    <m/>
    <m/>
    <m/>
    <m/>
    <m/>
    <x v="12"/>
    <s v="Γραπτή Διαδικασία"/>
    <x v="12"/>
    <s v="05_Β_ΜΔΤ"/>
    <s v="Β΄Τρίμηνο 2021"/>
    <d v="2021-04-01T00:00:00"/>
  </r>
  <r>
    <s v="ΘΑ Ι"/>
    <s v="Α.2"/>
    <x v="0"/>
    <n v="77943935"/>
    <x v="45"/>
    <s v="Απλοποίηση Εσωτερικών Διαδικασιών Φορέων του Δημόσιου Τομέα και βελτίωση της λειτουργίας τους (α΄ φάση εξειδίκευσης)"/>
    <s v="ΥΠΟΥΡΓΕΙΟ ΟΙΚΟΝΟΜΙΑΣ ΚΑΙ ΑΝΑΠΤΥΞΗΣ "/>
    <s v="ΥΠΟΥΡΓΕΙΟ ΟΙΚΟΝΟΜΙΑΣ ΚΑΙ ΑΝΑΠΤΥΞΗΣ "/>
    <s v="ΤΕΧΝΙΚΟ ΕΠΙΜΕΛΗΤΗΡΙΟ ΕΛΛΑΔΟΣ (ΤΕΕ_"/>
    <s v="Απλούστευση των διοικητικών διαδικασιών του Τεχνικού Επιμελητηρίου Ελλάδας"/>
    <n v="1153740"/>
    <n v="1153740"/>
    <m/>
    <m/>
    <m/>
    <m/>
    <m/>
    <m/>
    <s v="αφαίρεση έργου"/>
    <x v="0"/>
    <s v="Επιτροπή Παρακολούθησης"/>
    <x v="0"/>
    <n v="2"/>
    <s v="Δ τρίμηνο 2015"/>
    <s v="30.10.2015"/>
  </r>
  <r>
    <s v="ΘΑ Ι"/>
    <s v="Α.2"/>
    <x v="0"/>
    <n v="77943935"/>
    <x v="45"/>
    <s v="Απλοποίηση Εσωτερικών Διαδικασιών Φορέων του Δημόσιου Τομέα και βελτίωση της λειτουργίας τους (α΄ φάση εξειδίκευσης)"/>
    <s v="ΥΠΟΥΡΓΕΙΟ ΟΙΚΟΝΟΜΙΑΣ ΚΑΙ ΑΝΑΠΤΥΞΗΣ "/>
    <s v="ΥΠΟΥΡΓΕΙΟ ΟΙΚΟΝΟΜΙΑΣ ΚΑΙ ΑΝΑΠΤΥΞΗΣ "/>
    <s v="ΤΕΧΝΙΚΟ ΕΠΙΜΕΛΗΤΗΡΙΟ ΕΛΛΑΔΟΣ (ΤΕΕ_"/>
    <s v="Απλούστευση των διοικητικών διαδικασιών του Τεχνικού Επιμελητηρίου Ελλάδας"/>
    <n v="-1153740"/>
    <n v="-1153740"/>
    <m/>
    <m/>
    <m/>
    <m/>
    <m/>
    <m/>
    <s v="αφαίρεση έργου"/>
    <x v="2"/>
    <s v="Γραπτή Διαδικασία"/>
    <x v="2"/>
    <n v="2"/>
    <s v="Δ τρίμηνο 2015"/>
    <s v="30.10.2015"/>
  </r>
  <r>
    <s v="ΘΑ Ι"/>
    <s v="Α.2"/>
    <x v="0"/>
    <n v="77943935"/>
    <x v="47"/>
    <s v="Δράσεις  απλοποίησης των παρεχόμενων υπηρεσιών της Γενικής Γραμματείας Αθλητισμού"/>
    <s v="ΥΠΟΥΡΓΕΙΟ ΠΟΛΙΤΙΣΜΟΥ ΚΑΙ ΑΘΛΗΤΙΣΜΟΥ"/>
    <s v="ΥΠΟΥΡΓΕΙΟ ΠΟΛΙΤΙΣΜΟΥ ΚΑΙ ΑΘΛΗΤΙΣΜΟΥ"/>
    <s v="Γενική Γραμματεία Αθλητισμού και εποπτευόμενοι φορείς"/>
    <s v="Απλούστευση των παρεχόμενων υπηρεσιών της Γεν. Γραμματείας Αθλητισμού"/>
    <n v="200000"/>
    <n v="200000"/>
    <m/>
    <m/>
    <m/>
    <m/>
    <m/>
    <m/>
    <m/>
    <x v="8"/>
    <s v="Γραπτή Διαδικασία"/>
    <x v="8"/>
    <n v="9"/>
    <s v="Β τρίμηνο 2016"/>
    <s v="20.05.2016"/>
  </r>
  <r>
    <s v="ΘΑ Ι"/>
    <s v="Α.2"/>
    <x v="1"/>
    <n v="77943935"/>
    <x v="48"/>
    <s v="Δράσεις  βελτίωσης των παρεχόμενων υπηρεσιών στον τομέα του Τουρισμού"/>
    <s v="ΥΠΟΥΡΓΕΙΟ  ΤΟΥΡΙΣΜΟΥ"/>
    <s v="ΥΠΟΥΡΓΕΙΟ  ΤΟΥΡΙΣΜΟΥ"/>
    <s v="Υπουργείο Τουρισμού και Εποπτευόμενοι φορείς"/>
    <s v="Απλούστευση των παρεχόμενων υπηρεσιών του τομέα Τουρισμού του Υπουργείου Οικονομίας, Ανάπτυξης και Τουρισμού"/>
    <n v="-1250000"/>
    <n v="-1250000"/>
    <m/>
    <m/>
    <m/>
    <m/>
    <m/>
    <m/>
    <s v="αφαίρεση έργου"/>
    <x v="3"/>
    <s v="Γραπτή Διαδικασία"/>
    <x v="3"/>
    <m/>
    <m/>
    <m/>
  </r>
  <r>
    <s v="ΘΑ Ι"/>
    <s v="Α.2"/>
    <x v="0"/>
    <n v="77943935"/>
    <x v="48"/>
    <s v="Δράσεις  βελτίωσης των παρεχόμενων υπηρεσιών στον τομέα του Τουρισμού"/>
    <s v="ΥΠΟΥΡΓΕΙΟ  ΤΟΥΡΙΣΜΟΥ"/>
    <s v="ΥΠΟΥΡΓΕΙΟ  ΤΟΥΡΙΣΜΟΥ"/>
    <s v="Υπουργείο Τουρισμού και Εποπτευόμενοι φορείς"/>
    <s v="Απλούστευση των παρεχόμενων υπηρεσιών του τομέα Τουρισμού του Υπουργείου Οικονομίας, Ανάπτυξης και Τουρισμού"/>
    <n v="1250000"/>
    <n v="1250000"/>
    <m/>
    <m/>
    <m/>
    <m/>
    <m/>
    <s v="ΑΠΟΡΡΙΨΗ ΑΙΤΗΜΑΤΟΣ ΧΡΜΑΤΟΔΟΤΗΣΗΣ"/>
    <s v="αφαίρεση έργου"/>
    <x v="8"/>
    <s v="Γραπτή Διαδικασία"/>
    <x v="8"/>
    <n v="9"/>
    <s v="Β τρίμηνο 2016"/>
    <s v="20.05.2016"/>
  </r>
  <r>
    <s v="ΘΑ ΙΙ"/>
    <s v="Β.1"/>
    <x v="2"/>
    <n v="175602496"/>
    <x v="24"/>
    <s v="Υποδομές Υπουργείου Προστασίας του Πολίτη"/>
    <s v="ΥΠΟΥΡΓΕΙΟ ΠΡΟΣΤΑΣΙΑΣ ΤΟΥ ΠΟΛΙΤΗ"/>
    <s v="ΥΠΟΥΡΓΕΙΟ ΠΡΟΣΤΑΣΙΑΣ ΤΟΥ ΠΟΛΙΤΗ"/>
    <s v="Γενική Δ/νση Οικονομικού και Επιτελικού Σχεδιασμού/Δ/νση Δημοσιονομικής Διαχείρισης/_x000a_Ελληνική Αστυνομία"/>
    <s v="Απλούστευση, Αναδιοργάνωση και επιτάχυνση των Διοικητικών Διαδικασιών που αφορύν την ηλεκτρονική διακίνηση του υλικού σημάνσεως των σεσημασμένων και καταχωρημένων ατόμων των Εγκληματολογικών Υπηρεσιών"/>
    <n v="453200"/>
    <m/>
    <n v="453200"/>
    <m/>
    <m/>
    <m/>
    <m/>
    <m/>
    <m/>
    <x v="7"/>
    <s v="Γραπτή Διαδικασία"/>
    <x v="7"/>
    <s v="05_ΜΔΤ"/>
    <s v="β τρίμηνο 2020"/>
    <d v="2020-07-08T00:00:00"/>
  </r>
  <r>
    <s v="ΘΑ Ι"/>
    <s v="Α.2"/>
    <x v="0"/>
    <n v="77943935"/>
    <x v="49"/>
    <s v="Απλούστευση, ανασχεδιασμός και ηλεκτρονικοποίηση διαδικασιών του Υπουργείου Μεταναστευτικής Πολιτικής"/>
    <s v="ΥΠΟΥΡΓΕΙΟ ΜΕΤΑΝΑΣΤΕΥΤΙΚΗΣ ΠΟΛΙΤΙΚΗΣ"/>
    <s v="ΥΠΟΥΡΓΕΙΟ ΜΕΤΑΝΑΣΤΕΥΤΙΚΗΣ ΠΟΛΙΤΙΚΗΣ"/>
    <s v="ΥΠΟΥΡΓΕΙΟ ΜΕΤΑΝΑΣΤΕΥΤΙΚΗΣ ΠΟΛΙΤΙΚΗΣ"/>
    <s v="Απλούστευση, ανασχεδιασμός και ηλεκτρονικοποίηση διαδικασιών του Υπουργείου Μεταναστευτικής Πολιτικής"/>
    <n v="500000"/>
    <n v="500000"/>
    <m/>
    <m/>
    <m/>
    <m/>
    <m/>
    <m/>
    <m/>
    <x v="7"/>
    <s v="Γραπτή Διαδικασία"/>
    <x v="7"/>
    <n v="41"/>
    <s v="Β΄Τρίμηνο 2019"/>
    <d v="2019-02-21T00:00:00"/>
  </r>
  <r>
    <s v="ΘΑ ΙΙ"/>
    <s v="Β.1"/>
    <x v="2"/>
    <n v="175602496"/>
    <x v="50"/>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ΔΗΜΟΣ ΑΘΗΝΑΙΩΝ "/>
    <s v="Αρχειοθέτηση και ψηφιοποίηση φυσικού αρχείου της υπηρεσίας δόμησης του Δήμου Αθηναίων"/>
    <n v="3256639.2"/>
    <m/>
    <n v="3256639.2"/>
    <m/>
    <m/>
    <s v="Τοπική Αυτοδιοίκηση"/>
    <m/>
    <s v="απενταγμένη"/>
    <m/>
    <x v="2"/>
    <s v="Γραπτή Διαδικασία"/>
    <x v="2"/>
    <n v="34"/>
    <s v="Γ  τρίμηνο 2018"/>
    <s v="31.7.2018"/>
  </r>
  <r>
    <s v="ΘΑ ΙΙΙ"/>
    <s v="Γ.2"/>
    <x v="1"/>
    <n v="111991279"/>
    <x v="51"/>
    <s v="ΑΝΑΠΤΥΞΗ ΑΝΘΡΩΠΙΝΟΥ ΔΥΝΑΜΙΚΟΥ ΥΠΕΞ"/>
    <s v="_x0009_ΥΠΟΥΡΓΕΙΟ ΕΞΩΤΕΡΙΚΩΝ"/>
    <s v="_x0009_ΥΠΟΥΡΓΕΙΟ ΕΞΩΤΕΡΙΚΩΝ"/>
    <s v="ΕΥΣΧΕΠ"/>
    <s v="ΑΡΧΙΚΗ ΕΚΠΑΙΔΕΥΣΗ ΥΠΟΨΗΦΙΩN ΑΚΟΛΟΥΘΩΝ ΠΡΕΣΒΕΙΑ, Σειρές  ΚΣΤ΄ Κ’, ΚΗ"/>
    <n v="350000"/>
    <n v="350000"/>
    <m/>
    <m/>
    <m/>
    <m/>
    <m/>
    <m/>
    <m/>
    <x v="1"/>
    <s v="Γραπτή Διαδικασία"/>
    <x v="1"/>
    <n v="36"/>
    <s v="β τρίμηνο 2020"/>
    <m/>
  </r>
  <r>
    <s v="ΘΑ Ι"/>
    <s v="Α.1"/>
    <x v="0"/>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Αυτοτελής Υπηρεσία Εποπτείας ΟΤΑ"/>
    <n v="180000"/>
    <n v="180000"/>
    <m/>
    <m/>
    <m/>
    <s v="Τοπική Αυτοδιοίκηση"/>
    <m/>
    <m/>
    <s v="αφαίρεση έργου"/>
    <x v="0"/>
    <s v="Επιτροπή Παρακολούθησης"/>
    <x v="0"/>
    <m/>
    <s v="A τρίμηνο 2019"/>
    <m/>
  </r>
  <r>
    <s v="ΘΑ Ι"/>
    <s v="Α.1"/>
    <x v="1"/>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Αυτοτελής Υπηρεσία Εποπτείας ΟΤΑ"/>
    <n v="-180000"/>
    <n v="-180000"/>
    <m/>
    <m/>
    <m/>
    <m/>
    <m/>
    <m/>
    <s v="αφαίρεση έργου"/>
    <x v="3"/>
    <s v="Γραπτή Διαδικασία"/>
    <x v="3"/>
    <m/>
    <m/>
    <m/>
  </r>
  <r>
    <s v="ΘΑ Ι"/>
    <s v="Α.4"/>
    <x v="1"/>
    <n v="62000000"/>
    <x v="52"/>
    <s v="Δράσεις αντιμετώπισης της πανδημίας COVID-19 του Υπουργείου Υγείας"/>
    <s v="ΥΠΟΥΡΓΕΙΟ ΥΓΕΙΑΣ"/>
    <s v="ΥΠΟΥΡΓΕΙΟ ΥΓΕΙΑΣ"/>
    <s v=" Εθνικός Οργανισμός Παροχής Υπηρεσιών Υγείας/ ΕΟΠΥΥ"/>
    <s v="Βελτίωση της εμβολιαστικής κάλυψης στη γρίπη και την πνευμονιοκοκκική νόσο κατά την επιδημική κρίση COVID-19"/>
    <n v="59164400"/>
    <n v="59164400"/>
    <m/>
    <m/>
    <m/>
    <s v="Υγεία- covid 19"/>
    <m/>
    <m/>
    <m/>
    <x v="14"/>
    <s v="Γραπτή Διαδικασία"/>
    <x v="11"/>
    <n v="54"/>
    <s v="Α' τρίμηνο 2021"/>
    <m/>
  </r>
  <r>
    <s v="ΘΑ ΙΙ"/>
    <s v="Β.1"/>
    <x v="2"/>
    <n v="175602496"/>
    <x v="53"/>
    <s v="Ψηφιοποίηση αρχείων και ανάπτυξη παρεχόμενων υπηρε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ΑΕΙ/Θεολογική Σχολή ΕΚΠΑ"/>
    <s v="Βιβλιοθήκη Θεολογικής Σχολής ΕΚΠΑ"/>
    <n v="6200000"/>
    <m/>
    <n v="6200000"/>
    <m/>
    <m/>
    <m/>
    <m/>
    <m/>
    <m/>
    <x v="18"/>
    <s v="Γραπτή Διαδικασία"/>
    <x v="17"/>
    <s v="05_Β_ΜΔΤ"/>
    <s v="Γ' Τρίμηνο 2021"/>
    <d v="2021-04-01T00:00:00"/>
  </r>
  <r>
    <s v="ΘΑ Ι"/>
    <s v="Α.2"/>
    <x v="2"/>
    <n v="77943935"/>
    <x v="54"/>
    <s v="Δράσεις μείωσης διοικητικών βαρών, απλούστευσης και προτυποποίησης υπηρεσιών προς τους πολίτες και τις επιχειρήσεις στο πλαίσιο του Εθνικού Προγράμματος Απλούστευσης Διαδικασιών"/>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Η ΓΡΑΜΜΑΤΕΙΑ ΨΗΦΙΑΚΗΣ ΔΙΑΚΥΒΕΡΝΗΣΗΣ ΚΑΙ ΑΠΛΟΥΣΤΕΥΣΗΣ ΔΙΑΔΙΚΑΣΙΩΝ (ΓΓΨΔΑΔ)"/>
    <s v="ΒΡΑΒΕΙΑ ΨΗΦΙΑΚΗΣ ΔΙΑΚΥΒΕΡΝΗΣΗΣ ΚΑΙ ΑΠΛΟΥΣΤΕΥΣΗΣ ΔΙΑΔΙΚΑΣΙΩΝ"/>
    <n v="440095"/>
    <n v="440095"/>
    <m/>
    <m/>
    <m/>
    <m/>
    <m/>
    <m/>
    <m/>
    <x v="12"/>
    <s v="Γραπτή Διαδικασία"/>
    <x v="12"/>
    <m/>
    <s v="β τρίμηνο 2020"/>
    <m/>
  </r>
  <r>
    <s v="ΘΑ ΙΙ"/>
    <s v="Β.1"/>
    <x v="2"/>
    <n v="175602496"/>
    <x v="55"/>
    <s v="Γεωπληροφοριακή υποδομή Υπουργείου Οικονομικών"/>
    <s v="ΥΠΟΥΡΓΕΙΟ ΟΙΚΟΝΟΜΙΚΩΝ"/>
    <s v="ΥΠΟΥΡΓΕΙΟ ΟΙΚΟΝΟΜΙΚΩΝ"/>
    <s v="ΓΓ Δημόσιας Περιουσίας"/>
    <s v="ΓΕΩ-ΠΛΗΡΟΦΟΡΙΑΚΗ ΥΠΟΔΟΜΗ ΥΠΟΥΡΓΕΙΟΥ ΟΙΚΟΝΟΜΙΚΩΝ"/>
    <n v="-4000000"/>
    <m/>
    <n v="-4000000"/>
    <m/>
    <m/>
    <s v="φορολογία"/>
    <m/>
    <m/>
    <s v="αφαίρεση έργου"/>
    <x v="3"/>
    <s v="Γραπτή Διαδικασία"/>
    <x v="3"/>
    <m/>
    <m/>
    <m/>
  </r>
  <r>
    <s v="ΘΑ ΙΙ"/>
    <s v="Β.1"/>
    <x v="0"/>
    <n v="175602496"/>
    <x v="55"/>
    <s v="Γεωπληροφοριακή υποδομή Υπουργείου Οικονομικών"/>
    <s v="ΥΠΟΥΡΓΕΙΟ ΟΙΚΟΝΟΜΙΚΩΝ"/>
    <s v="ΥΠΟΥΡΓΕΙΟ ΟΙΚΟΝΟΜΙΚΩΝ"/>
    <s v="ΓΓ Δημόσιας Περιουσίας"/>
    <s v="ΓΕΩ-ΠΛΗΡΟΦΟΡΙΑΚΗ ΥΠΟΔΟΜΗ ΥΠΟΥΡΓΕΙΟΥ ΟΙΚΟΝΟΜΙΚΩΝ"/>
    <n v="4000000"/>
    <m/>
    <n v="4000000"/>
    <m/>
    <m/>
    <s v="φορολογία"/>
    <m/>
    <m/>
    <s v="αφαίρεση έργου"/>
    <x v="0"/>
    <s v="Επιτροπή Παρακολούθησης"/>
    <x v="0"/>
    <m/>
    <s v="Εγκρίθηκε από ΓΓΨΠ (3477/2019/27-02-2019)"/>
    <m/>
  </r>
  <r>
    <s v="ΘΑ ΙΙΙ"/>
    <s v="Γ.1"/>
    <x v="1"/>
    <n v="5800000"/>
    <x v="40"/>
    <s v="Δράσεις του Υπουργείου Εσωτερικών για το ανθρώπινο δυναμικό της Δημόσιας Διοίκησης"/>
    <s v="ΥΠΟΥΡΓΕΙΟ ΕΣΩΤΕΡΙΚΩΝ "/>
    <s v="ΥΠΟΥΡΓΕΙΟ ΕΣΩΤΕΡΙΚΩΝ "/>
    <s v="ΕΥΔΕ ΕΣΩΤΕΡΙΚΩΝ"/>
    <s v="Δημιουργία Βάσης Δεδομένων για τη συσχέτιση και διασύνδεση μεταπτυχιακών τίτλων σπουδών των υποψηφίων με τις προκηρυσσόμενες θέσεις ευθύνης σύμφωνα με τις αρμοδιότητές τους"/>
    <n v="250000"/>
    <n v="250000"/>
    <m/>
    <m/>
    <m/>
    <m/>
    <s v="Γ.1.1.1"/>
    <m/>
    <m/>
    <x v="1"/>
    <s v="Γραπτή Διαδικασία"/>
    <x v="1"/>
    <n v="50"/>
    <s v="β τρίμηνο 2020"/>
    <d v="2020-05-14T00:00:00"/>
  </r>
  <r>
    <s v="ΘΑ Ι"/>
    <s v="Α.2"/>
    <x v="1"/>
    <n v="77943935"/>
    <x v="56"/>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s v="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
    <n v="-24689135.27"/>
    <n v="-24689135.27"/>
    <m/>
    <m/>
    <m/>
    <s v="Υγεία- covid 19"/>
    <m/>
    <m/>
    <s v="μεταφορά στον ΑΠ16"/>
    <x v="3"/>
    <s v="Γραπτή Διαδικασία"/>
    <x v="3"/>
    <n v="49"/>
    <m/>
    <m/>
  </r>
  <r>
    <s v="ΘΑ Ι"/>
    <s v="Α.2"/>
    <x v="1"/>
    <n v="77943935"/>
    <x v="56"/>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s v="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
    <n v="6357454.2699999996"/>
    <n v="6357454.2699999996"/>
    <m/>
    <m/>
    <m/>
    <s v="Υγεία- covid 19"/>
    <m/>
    <m/>
    <s v="μεταφορά στον ΑΠ16"/>
    <x v="11"/>
    <s v="Γραπτή Διαδικασία"/>
    <x v="11"/>
    <n v="49"/>
    <m/>
    <d v="2020-03-17T00:00:00"/>
  </r>
  <r>
    <s v="ΘΑ Ι"/>
    <s v="Α.2"/>
    <x v="1"/>
    <n v="77943935"/>
    <x v="56"/>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s v="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
    <n v="7531681"/>
    <n v="7531681"/>
    <m/>
    <m/>
    <m/>
    <s v="Υγεία- covid 19"/>
    <m/>
    <s v="αύξηση φυσικού και οικονομικού αντικειμένου για το ενταγμένο έργο 5061257. Tροποποίηση πρόσκλησης 49"/>
    <s v="μεταφορά στον ΑΠ16"/>
    <x v="19"/>
    <s v="Γραπτή Διαδικασία"/>
    <x v="18"/>
    <n v="49"/>
    <s v="Γ΄τρίμηνο 2020"/>
    <d v="2020-03-17T00:00:00"/>
  </r>
  <r>
    <s v="ΘΑ Ι"/>
    <s v="Α.2"/>
    <x v="1"/>
    <n v="77943935"/>
    <x v="56"/>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s v="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
    <n v="10800000"/>
    <n v="10800000"/>
    <m/>
    <m/>
    <m/>
    <s v="Υγεία- covid 19"/>
    <m/>
    <m/>
    <s v="μεταφορά στον ΑΠ16"/>
    <x v="1"/>
    <s v="Γραπτή Διαδικασία"/>
    <x v="1"/>
    <n v="49"/>
    <s v="α τρίμηνο 2020"/>
    <d v="2020-03-17T00:00:00"/>
  </r>
  <r>
    <s v="ΘΑ VI"/>
    <s v="ΣΤ.1"/>
    <x v="1"/>
    <n v="100000000"/>
    <x v="57"/>
    <s v="Δράσεις του Υπουργείου Υγείας για τον περιορισμό της διασποράς της πανδημίας Covid19 και αποκατάστασης των συνεπειών της υγειονομικής κρίσης "/>
    <s v="ΥΠΟΥΡΓΕΙΟ ΥΓΕΙΑΣ"/>
    <s v="ΥΠΟΥΡΓΕΙΟ ΥΓΕΙΑΣ"/>
    <s v="ΥΠΟΥΡΓΕΙΟ ΥΓΕΙΑΣ/ΕΟΔΥ"/>
    <s v="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
    <n v="101426435.44"/>
    <n v="101426435.44"/>
    <m/>
    <m/>
    <m/>
    <s v="Υγεία- covid 19"/>
    <m/>
    <m/>
    <m/>
    <x v="3"/>
    <s v="Γραπτή Διαδικασία"/>
    <x v="3"/>
    <n v="49"/>
    <m/>
    <m/>
  </r>
  <r>
    <s v="ΘΑ Ι"/>
    <s v="Α.1"/>
    <x v="1"/>
    <n v="22100000"/>
    <x v="58"/>
    <s v="Δημιουργία μηχανισμών και εργαλείων για τη βελτίωση της λειτουργίας της δικαιοσύνης  "/>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Δημιουργία Εθνικών ηλεκτρονικών καταλόγων πολιτικής και ποινικής Δικαιοσύνης"/>
    <n v="700000"/>
    <n v="700000"/>
    <m/>
    <m/>
    <m/>
    <s v="Δικαιοσύνης"/>
    <m/>
    <m/>
    <m/>
    <x v="1"/>
    <s v="Γραπτή Διαδικασία"/>
    <x v="1"/>
    <m/>
    <s v="2ο δεκαπενθήμερο Μαίου 2020"/>
    <m/>
  </r>
  <r>
    <s v="ΘΑ Ι"/>
    <s v="Α.1"/>
    <x v="1"/>
    <n v="22100000"/>
    <x v="58"/>
    <s v="Δημιουργία μηχανισμών και εργαλείων για τη βελτίωση της λειτουργίας της δικαιοσύνης  "/>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Δημιουργία Εθνικών ηλεκτρονικών καταλόγων πολιτικής και ποινικής Δικαιοσύνης"/>
    <n v="-700000"/>
    <n v="-700000"/>
    <m/>
    <m/>
    <m/>
    <s v="Δικαιοσύνης"/>
    <m/>
    <s v="διαγραφή από την Α.1.1.110 και μεταφορά στη δράση Β.1.1.33"/>
    <m/>
    <x v="14"/>
    <s v="Γραπτή Διαδικασία"/>
    <x v="11"/>
    <m/>
    <m/>
    <m/>
  </r>
  <r>
    <s v="ΘΑ ΙΙ"/>
    <s v="Β.1"/>
    <x v="2"/>
    <n v="175602496"/>
    <x v="38"/>
    <s v="Δράσεις Ψηφιακής Αναβάθμισης του Υπουργείου Δικαιοσύνης, Διαφάνειας και Ανθρωπίνων Δικαιωμάτων"/>
    <s v="ΥΠΟΥΡΓΕΙΟ ΔΙΚΑΙΟΣΥΝΗΣ ΔΙΑΦΑΝΕΙΑΣ ΚΑΙ ΑΝΘΡΩΠΙΝΩΝ ΔΙΚΑΙΩΜΑΤΩΝ"/>
    <s v="ΥΠΟΥΡΓΕΙΟ ΔΙΚΑΙΟΣΥΝΗΣ ΔΙΑΦΑΝΕΙΑΣ ΚΑΙ ΑΝΘΡΩΠΙΝΩΝ ΔΙΚΑΙΩΜΑΤΩΝ"/>
    <s v="Επιτελική δομή ΕΣΠΑ Υπουργείου Δικαιοσύνης Διαφάνειας και Ανθρωπίνων Δικαιωμάτων"/>
    <s v="Δημιουργία Εθνικών ηλεκτρονικών καταλόγων πολιτικής και ποινικής Δικαιοσύνης"/>
    <n v="700025"/>
    <m/>
    <n v="700025"/>
    <m/>
    <m/>
    <s v="Δικαιοσύνης"/>
    <m/>
    <m/>
    <m/>
    <x v="11"/>
    <s v="Γραπτή Διαδικασία"/>
    <x v="11"/>
    <s v="05_Β_ΜΔΤ"/>
    <s v="Α' τρίμηνο 2021"/>
    <d v="2021-04-01T00:00:00"/>
  </r>
  <r>
    <s v="ΘΑ Ι"/>
    <s v="Α.3"/>
    <x v="0"/>
    <n v="4750000"/>
    <x v="59"/>
    <s v="Αναβάθμιση των υπηρεσιών που παρέχει η Γενική Διεύθυνση Προστασίας Καταναλωτή στο επίπεδο της υποδοχής και διαχείρισης καταγγελιών καταναλωτών "/>
    <s v="ΥΠΟΥΡΓΕΙΟ ΟΙΚΟΝΟΜΙΑΣ ΚΑΙ ΑΝΑΠΤΥΞΗΣ "/>
    <s v="ΥΠΟΥΡΓΕΙΟ ΟΙΚΟΝΟΜΙΑΣ ΚΑΙ ΑΝΑΠΤΥΞΗΣ "/>
    <s v="Γενική Δ/νση Προστασίας Καταναλωτή"/>
    <s v="Δημιουργία ενός σύγχρονου κέντρου υποδοχής και διαχείρισης καταγγελιών "/>
    <n v="150000"/>
    <n v="150000"/>
    <m/>
    <m/>
    <m/>
    <m/>
    <m/>
    <m/>
    <m/>
    <x v="20"/>
    <s v="Γραπτή Διαδικασία"/>
    <x v="19"/>
    <n v="37"/>
    <s v="Γ τρίμηνο 2018"/>
    <s v="17.10.2018"/>
  </r>
  <r>
    <s v="ΘΑ Ι"/>
    <s v="Α.1"/>
    <x v="0"/>
    <n v="22100000"/>
    <x v="60"/>
    <s v="Δημιουργία Μηχανισμών Παρακολούθησης πολιτικών του Υπουργείου Εργασίας στον τομέα κοινωνικής πολιτική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s v="Δημιουργία εργαλείων και Ορισμός Διαδικασιών για την Καταγραφή των Αστέγων "/>
    <n v="200000"/>
    <n v="200000"/>
    <m/>
    <m/>
    <m/>
    <m/>
    <m/>
    <m/>
    <s v="αφαίρεση έργου"/>
    <x v="0"/>
    <s v="Επιτροπή Παρακολούθησης"/>
    <x v="0"/>
    <m/>
    <m/>
    <m/>
  </r>
  <r>
    <s v="ΘΑ Ι"/>
    <s v="Α.1"/>
    <x v="0"/>
    <n v="22100000"/>
    <x v="60"/>
    <s v="Δημιουργία Μηχανισμών Παρακολούθησης πολιτικών του Υπουργείου Εργασίας στον τομέα κοινωνικής πολιτική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s v="Δημιουργία εργαλείων και Ορισμός Διαδικασιών για την Καταγραφή των Αστέγων "/>
    <n v="-200000"/>
    <n v="-200000"/>
    <m/>
    <m/>
    <m/>
    <m/>
    <m/>
    <s v="Μετακίνηση έργου στον ΕΣ Α.2, κατηγορία δράσης Α.2.1.9 "/>
    <s v="αφαίρεση έργου"/>
    <x v="8"/>
    <s v="Γραπτή Διαδικασία"/>
    <x v="8"/>
    <m/>
    <m/>
    <m/>
  </r>
  <r>
    <s v="ΘΑ Ι"/>
    <s v="Α.2"/>
    <x v="0"/>
    <n v="77943935"/>
    <x v="61"/>
    <s v="Δημιουργία  συστήματος διαχείρισης στεγαστικών αιτημάτων και διασύνδεσης των δομών παροχής υπηρεσιών κοινωνικής φροντίδας σε αστέγου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s v="Δημιουργία εργαλείων και Ορισμός Διαδικασιών για την Καταγραφή των Αστέγων "/>
    <n v="200000"/>
    <n v="200000"/>
    <m/>
    <m/>
    <m/>
    <m/>
    <m/>
    <s v="μεταφορά από Α.1.1.4"/>
    <m/>
    <x v="8"/>
    <s v="Γραπτή Διαδικασία"/>
    <x v="8"/>
    <n v="9"/>
    <s v="Β τρίμηνο 2016"/>
    <s v="20.05.2016"/>
  </r>
  <r>
    <s v="ΘΑ ΙΙ"/>
    <s v="Β.2"/>
    <x v="2"/>
    <n v="52137222"/>
    <x v="62"/>
    <s v="Παροχή ηλεκτρονικών υπηρεσιών της Γενικής Γραμματείας Αθλητισμού"/>
    <s v="ΥΠΟΥΡΓΕΙΟ ΠΟΛΙΤΙΣΜΟΥ ΚΑΙ ΑΘΛΗΤΙΣΜΟΥ"/>
    <s v="ΥΠΟΥΡΓΕΙΟ ΠΟΛΙΤΙΣΜΟΥ ΚΑΙ ΑΘΛΗΤΙΣΜΟΥ"/>
    <s v="Γενική Γραμματεία Αθλητισμού και εποπτευόμενοι φορείς"/>
    <s v="Δημιουργία μητρώων και παροχή ηλεκτρονικών υπηρεσιών προς πολίτες και αθλητικά σωματεία"/>
    <n v="-300000"/>
    <m/>
    <n v="-300000"/>
    <m/>
    <m/>
    <m/>
    <m/>
    <m/>
    <s v="αφαίρεση έργου"/>
    <x v="3"/>
    <s v="Γραπτή Διαδικασία"/>
    <x v="3"/>
    <m/>
    <m/>
    <m/>
  </r>
  <r>
    <s v="ΘΑ ΙΙ"/>
    <s v="Β.2"/>
    <x v="0"/>
    <n v="52137222"/>
    <x v="62"/>
    <s v="Παροχή ηλεκτρονικών υπηρεσιών της Γενικής Γραμματείας Αθλητισμού"/>
    <s v="ΥΠΟΥΡΓΕΙΟ ΠΟΛΙΤΙΣΜΟΥ ΚΑΙ ΑΘΛΗΤΙΣΜΟΥ"/>
    <s v="ΥΠΟΥΡΓΕΙΟ ΠΟΛΙΤΙΣΜΟΥ ΚΑΙ ΑΘΛΗΤΙΣΜΟΥ"/>
    <s v="Γενική Γραμματεία Αθλητισμού και εποπτευόμενοι φορείς"/>
    <s v="Δημιουργία μητρώων και παροχή ηλεκτρονικών υπηρεσιών προς πολίτες και αθλητικά σωματεία"/>
    <n v="300000"/>
    <m/>
    <n v="300000"/>
    <m/>
    <m/>
    <m/>
    <m/>
    <m/>
    <s v="αφαίρεση έργου"/>
    <x v="8"/>
    <s v="Γραπτή Διαδικασία"/>
    <x v="8"/>
    <m/>
    <s v="Γ τρίμηνο 2019_x000a_Προϋπόθεση η συνάφεια του έργου με την Εθνική Στρατηγική για τη Ψηφιακή Πολιτική (Απόφαση της ΓΓΨΠ)"/>
    <m/>
  </r>
  <r>
    <s v="ΘΑ ΙΙ"/>
    <s v="Β.2"/>
    <x v="0"/>
    <n v="52137222"/>
    <x v="63"/>
    <s v="Υποδομές για την ψηφιακή καταγραφή, αποθήκευση και διάθεση πρακτικών συνεδριάσεων  δικαστηρίων"/>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Δημιουργία Πληροφοριακού Συστήματος και υποδομών για την ψηφιακή καταγραφή, αρχειοθέτηση και διάθεση των Πρακτικών των συνεδριάσεων των πολιτικών και ποινικών δικαστηρίων της χώρας"/>
    <n v="5649925"/>
    <m/>
    <n v="5649925"/>
    <m/>
    <m/>
    <s v="Δικαιοσύνης"/>
    <m/>
    <m/>
    <m/>
    <x v="17"/>
    <s v="Γραπτή Διαδικασία"/>
    <x v="16"/>
    <n v="11"/>
    <s v="Γ τρίμηνο 2016"/>
    <s v="13.07.2016"/>
  </r>
  <r>
    <s v="ΘΑ ΙΙ"/>
    <s v="Β.2"/>
    <x v="2"/>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λληνική Αρχή Γεωλογικών &amp; Μεταλλευτικών Ερευνών / Κοινωνία της Πληροφορίας "/>
    <s v="Δημιουργία Πύλης Ανοιχτών Γεωεπιστημονικών Δεδομένων (GEOPORTAL)"/>
    <n v="2135787.7200000002"/>
    <m/>
    <n v="2135787.7200000002"/>
    <m/>
    <m/>
    <m/>
    <m/>
    <m/>
    <m/>
    <x v="13"/>
    <s v="Γραπτή Διαδικασία"/>
    <x v="13"/>
    <s v="05_Β_ΜΔΤ"/>
    <s v="Γ΄ Τρίμηνο 2021"/>
    <d v="2021-04-01T00:00:00"/>
  </r>
  <r>
    <s v="ΘΑ ΙΙ"/>
    <s v="Β.1"/>
    <x v="2"/>
    <n v="175602496"/>
    <x v="64"/>
    <s v="Δημιουργία Υποδομών Ηλεκτρονικής Διακυβέρνησης για την ενίσχυση των λειτουργιών της Δημόσιας Διοίκησης στον Τομέα του Τουρισμού"/>
    <s v="ΥΠΟΥΡΓΕΙΟ  ΤΟΥΡΙΣΜΟΥ"/>
    <s v="ΥΠΟΥΡΓΕΙΟ  ΤΟΥΡΙΣΜΟΥ"/>
    <s v="Υπουργείο Τουρισμού και Εποπτευόμενοι φορείς"/>
    <s v="Δημιουργία Υποδομών Ηλεκτρονικής Διακυβέρνησης για την ενίσχυση των επιτελικών λειτουργιών της Δημόσιας Διοίκησης στον Τομέα του Τουρισμού"/>
    <n v="-1000000"/>
    <m/>
    <n v="-1000000"/>
    <m/>
    <m/>
    <m/>
    <m/>
    <m/>
    <s v="αφαίρεση έργου"/>
    <x v="3"/>
    <s v="Γραπτή Διαδικασία"/>
    <x v="3"/>
    <m/>
    <m/>
    <m/>
  </r>
  <r>
    <s v="ΘΑ ΙΙ"/>
    <s v="Β.1"/>
    <x v="0"/>
    <n v="175602496"/>
    <x v="64"/>
    <s v="Δημιουργία Υποδομών Ηλεκτρονικής Διακυβέρνησης για την ενίσχυση των λειτουργιών της Δημόσιας Διοίκησης στον Τομέα του Τουρισμού"/>
    <s v="ΥΠΟΥΡΓΕΙΟ  ΤΟΥΡΙΣΜΟΥ"/>
    <s v="ΥΠΟΥΡΓΕΙΟ  ΤΟΥΡΙΣΜΟΥ"/>
    <s v="Υπουργείο Τουρισμού και Εποπτευόμενοι φορείς"/>
    <s v="Δημιουργία Υποδομών Ηλεκτρονικής Διακυβέρνησης για την ενίσχυση των επιτελικών λειτουργιών της Δημόσιας Διοίκησης στον Τομέα του Τουρισμού"/>
    <n v="1000000"/>
    <m/>
    <n v="1000000"/>
    <m/>
    <m/>
    <m/>
    <m/>
    <m/>
    <s v="αφαίρεση έργου"/>
    <x v="8"/>
    <s v="Γραπτή Διαδικασία"/>
    <x v="8"/>
    <m/>
    <s v="Γ τρίμηνο 2019_x000a_Προϋπόθεση η συνάφεια του έργου με την Εθνική Στρατηγική για τη Ψηφιακή Πολιτική (Απόφαση της ΓΓΨΠ)"/>
    <m/>
  </r>
  <r>
    <s v="ΘΑ ΙΙ"/>
    <s v="Β.2"/>
    <x v="0"/>
    <n v="52137222"/>
    <x v="19"/>
    <s v="Δημιουργία υποδομών ηλεκτρονικής διακυβέρνησης για την υποστήριξη των επιχειρησιακών λειτουργικών μονάδων υγείας "/>
    <s v="ΥΠΟΥΡΓΕΙΟ ΥΓΕΙΑΣ"/>
    <s v="ΥΠΟΥΡΓΕΙΟ ΥΓΕΙΑΣ"/>
    <s v="ΗΔΙΚΑ Α.Ε."/>
    <s v="Δημιουργία υποδομών Ηλεκτρονικής Διακυβέρνησης για την υποστήριξη των επιχειρησιακών λειτουργιών μονάδων υγείας του ΕΣΥ /Ενιαίο Πληροφοριακό Σύστημα για την Υποστήριξη των Επιχειρησιακών Λειτουργιών Μονάδων Υγείας του ΕΣ"/>
    <n v="10980000"/>
    <m/>
    <n v="10980000"/>
    <m/>
    <m/>
    <s v="Υγεία"/>
    <m/>
    <s v="μεταφερόμενο ΨΣ"/>
    <m/>
    <x v="9"/>
    <s v="Γραπτή Διαδικασία"/>
    <x v="9"/>
    <n v="16"/>
    <s v="Δ τρίμηνο 2016"/>
    <s v="12.12.2016"/>
  </r>
  <r>
    <s v="ΘΑ ΙΙ"/>
    <s v="Β.1"/>
    <x v="0"/>
    <n v="175602496"/>
    <x v="65"/>
    <s v="Διασφάλιση της ασφάλειας δεδομένων στον (κάθετο) τομέα πολιτικής της κοινωνικής ασφάλισης"/>
    <s v="ΥΠΟΥΡΓΕΙΟ ΕΡΓΑΣΙΑΣ, ΚΟΙΝΩΝΙΚΗΣ ΑΣΦΑΛΙΣΗΣ ΚΑΙ ΚΟΙΝΩΝΙΚΗΣ ΑΛΛΗΛΕΓΓΥΗΣ"/>
    <s v="ΥΠΟΥΡΓΕΙΟ ΕΡΓΑΣΙΑΣ, ΚΟΙΝΩΝΙΚΗΣ ΑΣΦΑΛΙΣΗΣ ΚΑΙ ΚΟΙΝΩΝΙΚΗΣ ΑΛΛΗΛΕΓΓΥΗΣ"/>
    <s v="IKA"/>
    <s v="Διασφάλιση της ασφάλειας των πληροφοριών, του λογισμικού και των υποδομών του ΙΚΑ / ΕΤΑΜ για την εξασφάλιση των παρεχόμενων υπηρεσιών προς τους πολίτες και τις επιχειρήσεις"/>
    <n v="462855.49"/>
    <m/>
    <n v="462855.49"/>
    <m/>
    <m/>
    <s v="Κοινωνική Ασφάλιση"/>
    <m/>
    <m/>
    <s v="αφαίρεση έργου"/>
    <x v="0"/>
    <s v="Επιτροπή Παρακολούθησης"/>
    <x v="0"/>
    <m/>
    <m/>
    <m/>
  </r>
  <r>
    <s v="ΘΑ ΙΙ"/>
    <s v="Β.1"/>
    <x v="0"/>
    <n v="175602496"/>
    <x v="65"/>
    <s v="Διασφάλιση της ασφάλειας δεδομένων στον (κάθετο) τομέα πολιτικής της κοινωνικής ασφάλισης"/>
    <s v="ΥΠΟΥΡΓΕΙΟ ΕΡΓΑΣΙΑΣ, ΚΟΙΝΩΝΙΚΗΣ ΑΣΦΑΛΙΣΗΣ ΚΑΙ ΚΟΙΝΩΝΙΚΗΣ ΑΛΛΗΛΕΓΓΥΗΣ"/>
    <s v="ΥΠΟΥΡΓΕΙΟ ΕΡΓΑΣΙΑΣ, ΚΟΙΝΩΝΙΚΗΣ ΑΣΦΑΛΙΣΗΣ ΚΑΙ ΚΟΙΝΩΝΙΚΗΣ ΑΛΛΗΛΕΓΓΥΗΣ"/>
    <s v="IKA"/>
    <s v="Διασφάλιση της ασφάλειας των πληροφοριών, του λογισμικού και των υποδομών του ΙΚΑ / ΕΤΑΜ για την εξασφάλιση των παρεχόμενων υπηρεσιών προς τους πολίτες και τις επιχειρήσεις"/>
    <n v="-462855.49"/>
    <m/>
    <n v="-462855.49"/>
    <m/>
    <m/>
    <s v="Κοινωνική Ασφάλιση"/>
    <m/>
    <m/>
    <s v="αφαίρεση έργου"/>
    <x v="4"/>
    <s v="Γραπτή Διαδικασία"/>
    <x v="4"/>
    <m/>
    <m/>
    <m/>
  </r>
  <r>
    <s v="ΘΑ ΙΙ"/>
    <s v="Β.1"/>
    <x v="0"/>
    <n v="175602496"/>
    <x v="9"/>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ΓΓ ΠΛΗΡΟΦΟΡΙΑΚΩΝ ΣΥΣΤΗΜΑΤΩΝ"/>
    <s v="Διαχείριση αλλαγών Ολοκληρωμένου Πληροφοριακού Συστήματος Δημοσιονομικής  Πολιτικής (ΟΠΣ-ΔΠ)"/>
    <n v="1000000"/>
    <m/>
    <n v="1000000"/>
    <m/>
    <m/>
    <s v="Δημοσιονομική πολιτική "/>
    <m/>
    <m/>
    <m/>
    <x v="10"/>
    <s v="Επιτροπή Παρακολούθησης"/>
    <x v="10"/>
    <n v="30"/>
    <s v="Β τρίμηνο 2018_x000a_"/>
    <s v="10.05.2018"/>
  </r>
  <r>
    <s v="ΘΑ Ι"/>
    <s v="Α.2"/>
    <x v="1"/>
    <n v="77943935"/>
    <x v="66"/>
    <s v="Διαχείριση και παρακολούθηση της εκλογικής διαδικασίας και έκδοσης εκλογικών αποτελεσμάτων"/>
    <s v="ΥΠΟΥΡΓΕΙΟ ΕΣΩΤΕΡΙΚΩΝ "/>
    <s v="ΥΠΟΥΡΓΕΙΟ ΕΣΩΤΕΡΙΚΩΝ "/>
    <s v="ΥΠΟΥΡΓΕΙΟ ΕΣΩΤΕΡΙΚΩΝ "/>
    <s v="Διαχείριση και παρακολούθηση της εκλογικής διαδικασίας και έκδοσης εκλογικών αποτελεσμάτων"/>
    <n v="-3500000"/>
    <n v="-3500000"/>
    <m/>
    <m/>
    <m/>
    <m/>
    <m/>
    <m/>
    <s v="αφαίρεση έργου"/>
    <x v="3"/>
    <s v="Γραπτή Διαδικασία"/>
    <x v="3"/>
    <m/>
    <m/>
    <m/>
  </r>
  <r>
    <s v="ΘΑ Ι"/>
    <s v="Α.2"/>
    <x v="0"/>
    <n v="77943935"/>
    <x v="66"/>
    <s v="Διαχείριση και παρακολούθηση της εκλογικής διαδικασίας και έκδοσης εκλογικών αποτελεσμάτων"/>
    <s v="ΥΠΟΥΡΓΕΙΟ ΕΣΩΤΕΡΙΚΩΝ "/>
    <s v="ΥΠΟΥΡΓΕΙΟ ΕΣΩΤΕΡΙΚΩΝ "/>
    <s v="ΥΠΟΥΡΓΕΙΟ ΕΣΩΤΕΡΙΚΩΝ "/>
    <s v="Διαχείριση και παρακολούθηση της εκλογικής διαδικασίας και έκδοσης εκλογικών αποτελεσμάτων"/>
    <n v="3500000"/>
    <n v="3500000"/>
    <m/>
    <m/>
    <m/>
    <m/>
    <m/>
    <m/>
    <s v="αφαίρεση έργου"/>
    <x v="0"/>
    <s v="Επιτροπή Παρακολούθησης"/>
    <x v="0"/>
    <n v="13"/>
    <s v="Γ τρίμηνο 2016"/>
    <s v="16.9.2016"/>
  </r>
  <r>
    <s v="ΘΑ Ι"/>
    <s v="Α.2"/>
    <x v="1"/>
    <n v="77943935"/>
    <x v="56"/>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s v="Διενέργεια έως 1.000.000 μοριακών ελέγχων COVID-19/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
    <n v="30000000"/>
    <n v="30000000"/>
    <m/>
    <m/>
    <m/>
    <s v="Υγεία- covid 19"/>
    <m/>
    <s v="τροποποίηση πρόσκλησης 49"/>
    <s v="μεταφορά στον ΑΠ16"/>
    <x v="19"/>
    <s v="Γραπτή Διαδικασία"/>
    <x v="18"/>
    <n v="49"/>
    <s v="Γ΄τρίμηνο 2020"/>
    <d v="2020-03-17T00:00:00"/>
  </r>
  <r>
    <s v="ΘΑ Ι"/>
    <s v="Α.2"/>
    <x v="1"/>
    <n v="77943935"/>
    <x v="56"/>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s v="Διενέργεια έως 1.000.000 μοριακών ελέγχων COVID-19/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
    <n v="-30000000"/>
    <n v="-30000000"/>
    <m/>
    <m/>
    <m/>
    <s v="Υγεία- covid 19"/>
    <m/>
    <m/>
    <s v="μεταφορά στον ΑΠ16"/>
    <x v="3"/>
    <s v="Γραπτή Διαδικασία"/>
    <x v="3"/>
    <m/>
    <m/>
    <m/>
  </r>
  <r>
    <s v="ΘΑ ΙΙ"/>
    <s v="Β.1"/>
    <x v="2"/>
    <n v="175602496"/>
    <x v="31"/>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πιτελική Δομή ΕΣΠΑ Υπουργείου Τουρισμού"/>
    <s v="Δορυφόρος Λογαριασμός Τουρισμού"/>
    <n v="250000"/>
    <m/>
    <n v="250000"/>
    <m/>
    <m/>
    <m/>
    <m/>
    <m/>
    <m/>
    <x v="18"/>
    <s v="Γραπτή Διαδικασία"/>
    <x v="17"/>
    <s v="05_Β_ΜΔΤ"/>
    <s v="Γ' Τρίμηνο 2021"/>
    <d v="2021-04-01T00:00:00"/>
  </r>
  <r>
    <s v="ΘΑ Ι"/>
    <s v="Α.2"/>
    <x v="0"/>
    <n v="77943935"/>
    <x v="67"/>
    <s v="Δράσεις αναβάθμισης της λειτουργίας της ΑΔΕΔΥ"/>
    <s v="ΑΔΕΔΥ"/>
    <s v="ΑΔΕΔΥ"/>
    <s v="Κοινωνικό Πολύκεντρο"/>
    <s v="Δράσεις αναβάθμισης της λειτουργίας της ΑΔΕΔΥ"/>
    <n v="2000000"/>
    <n v="2000000"/>
    <m/>
    <m/>
    <m/>
    <m/>
    <m/>
    <m/>
    <m/>
    <x v="8"/>
    <s v="Γραπτή Διαδικασία"/>
    <x v="8"/>
    <n v="19"/>
    <s v="Α τρίμηνο 2017"/>
    <d v="2017-02-28T00:00:00"/>
  </r>
  <r>
    <s v="ΘΑ Ι"/>
    <s v="Α.2"/>
    <x v="0"/>
    <n v="77943935"/>
    <x v="67"/>
    <s v="Δράσεις αναβάθμισης της λειτουργίας της ΑΔΕΔΥ"/>
    <s v="ΑΔΕΔΥ"/>
    <s v="ΑΔΕΔΥ"/>
    <s v="Κοινωνικό Πολύκεντρο"/>
    <s v="Δράσεις αναβάθμισης της λειτουργίας της ΑΔΕΔΥ"/>
    <n v="-2000000"/>
    <n v="-2000000"/>
    <m/>
    <m/>
    <m/>
    <m/>
    <m/>
    <m/>
    <m/>
    <x v="4"/>
    <s v="Γραπτή Διαδικασία"/>
    <x v="4"/>
    <n v="19"/>
    <s v="Α τρίμηνο 2017"/>
    <d v="2017-02-28T00:00:00"/>
  </r>
  <r>
    <s v="ΘΑ Ι"/>
    <s v="Α.3"/>
    <x v="0"/>
    <n v="4750000"/>
    <x v="68"/>
    <s v="Δράσεις αναβάθμισης της λειτουργίας της ΑΔΕΔΥ"/>
    <s v="ΑΔΕΔΥ"/>
    <s v="ΑΔΕΔΥ"/>
    <s v="Κοινωνικό Πολύκεντρο"/>
    <s v="Δράσεις αναβάθμισης της λειτουργίας της ΑΔΕΔΥ/Δράσεις ενίσχυσης της επιχειρησιακής και διοικητικής ικανότητας των δομών και των μελών της ΑΔΕΔΥ"/>
    <n v="2000000"/>
    <n v="2000000"/>
    <m/>
    <m/>
    <m/>
    <m/>
    <m/>
    <m/>
    <m/>
    <x v="4"/>
    <s v="Γραπτή Διαδικασία"/>
    <x v="4"/>
    <n v="19"/>
    <s v="Α τρίμηνο 2017"/>
    <s v="1.3.2017"/>
  </r>
  <r>
    <s v="ΘΑ Ι"/>
    <s v="Α.3"/>
    <x v="0"/>
    <n v="4750000"/>
    <x v="68"/>
    <s v="Δράσεις αναβάθμισης της λειτουργίας της ΑΔΕΔΥ"/>
    <s v="ΑΔΕΔΥ"/>
    <s v="ΑΔΕΔΥ"/>
    <s v="Κοινωνικό Πολύκεντρο"/>
    <s v="Δράσεις αναβάθμισης της λειτουργίας της ΑΔΕΔΥ/Δράσεις ενίσχυσης της επιχειρησιακής και διοικητικής ικανότητας των δομών και των μελών της ΑΔΕΔΥ"/>
    <n v="440000"/>
    <n v="440000"/>
    <m/>
    <m/>
    <m/>
    <m/>
    <m/>
    <s v="Αφορά στο ήδη ενταγμένο έργο με mis 5007917 με αύξηση φυσικού και οικονομικού αντικειμένου κατά 440.000 για να συμπεριληφθούν δράσεις ψηφιοποίησης αρχείου."/>
    <m/>
    <x v="21"/>
    <s v="Επιτροπή Παρακολούθησης"/>
    <x v="20"/>
    <n v="19"/>
    <m/>
    <m/>
  </r>
  <r>
    <s v="ΘΑ ΙΙΙ"/>
    <s v="Γ.2"/>
    <x v="1"/>
    <n v="111991279"/>
    <x v="1"/>
    <s v="Δράσεις ανάπτυξης γνώσεων δεξιοτήτων και ικανοτήτων του ανθρώπινου δυναμικού του Δημόσιου Τομέα"/>
    <s v="ΥΠΟΥΡΓΕΙΟ ΕΣΩΤΕΡΙΚΩΝ "/>
    <s v="ΥΠΟΥΡΓΕΙΟ ΕΣΩΤΕΡΙΚΩΝ "/>
    <s v="ΕΚΔΔΑ"/>
    <s v="Δράσεις ανάπτυξης γνώσεων δεξιοτήτων και ικανοτήτων του ανθρώπινου δυναμικού του Δημόσιου Τομέα"/>
    <n v="5000000"/>
    <n v="5000000"/>
    <m/>
    <m/>
    <m/>
    <m/>
    <m/>
    <s v="αύξηση φυσικού και οικονομικού αντικειμένου για κατάρτιση ΔΕ "/>
    <m/>
    <x v="6"/>
    <s v="Γραπτή Διαδικασία"/>
    <x v="6"/>
    <m/>
    <s v="β τρίμηνο 2020"/>
    <m/>
  </r>
  <r>
    <s v="ΘΑ ΙΙΙ"/>
    <s v="Γ.2"/>
    <x v="1"/>
    <n v="111991279"/>
    <x v="69"/>
    <s v="Δράσεις ανάπτυξης γνώσεων και δεξιοτήτων για το Πολιτικό Προσωπικό του ΥΠΕΘΑ"/>
    <s v="ΥΠΟΥΡΓΕΙΟ ΕΘΝΙΚΗΣ ΑΜΥΝΑΣ "/>
    <s v="ΥΠΟΥΡΓΕΙΟ ΕΘΝΙΚΗΣ ΑΜΥΝΑΣ "/>
    <s v="ΥΠΟΥΡΓΕΙΟ ΕΘΝΙΚΗΣ ΑΜΥΝΑΣ "/>
    <s v="Δράσεις ανάπτυξης γνώσεων και δεξιοτήτων για το Πολιτικό Προσωπικό του ΥΠΕΘΑ"/>
    <n v="64424"/>
    <n v="64424"/>
    <m/>
    <m/>
    <m/>
    <m/>
    <m/>
    <m/>
    <m/>
    <x v="6"/>
    <s v="Γραπτή Διαδικασία"/>
    <x v="6"/>
    <n v="36"/>
    <s v="Β' Τρίμηνο 2019"/>
    <s v="10/10/2018  (ΟΕ 18/10/2018)_x000a_27/02/2019 (1η Τροποποίηση)_x000a_02/05/2019 (2η Τροποποίηση)_x000a_28/11/2019 (3η Τροποποίηση)_x000a_17/03/2020 (4η Τροποποίηση) _x000a_03/06/2020_x000a_(5η Τροποποίηση)"/>
  </r>
  <r>
    <s v="ΘΑ ΙΙΙ"/>
    <s v="Γ.2"/>
    <x v="0"/>
    <n v="111991279"/>
    <x v="69"/>
    <s v="Δράσεις ανάπτυξης γνώσεων και δεξιοτήτων για το Πολιτικό Προσωπικό του ΥΠΕΘΑ"/>
    <s v="ΥΠΟΥΡΓΕΙΟ ΕΘΝΙΚΗΣ ΑΜΥΝΑΣ "/>
    <s v="ΥΠΟΥΡΓΕΙΟ ΕΘΝΙΚΗΣ ΑΜΥΝΑΣ "/>
    <s v="ΥΠΟΥΡΓΕΙΟ ΕΘΝΙΚΗΣ ΑΜΥΝΑΣ "/>
    <s v="Δράσεις ανάπτυξης γνώσεων και δεξιοτήτων για το Πολιτικό Προσωπικό του ΥΠΕΘΑ"/>
    <n v="690000"/>
    <n v="690000"/>
    <m/>
    <m/>
    <m/>
    <m/>
    <m/>
    <m/>
    <m/>
    <x v="7"/>
    <s v="Γραπτή Διαδικασία"/>
    <x v="7"/>
    <n v="36"/>
    <s v="Β΄Τρίμηνο 2019"/>
    <s v="2.5.2019"/>
  </r>
  <r>
    <s v="ΘΑ ΙΙΙ"/>
    <s v="Γ.2"/>
    <x v="1"/>
    <n v="111991279"/>
    <x v="70"/>
    <s v="Δράσεις ανάπτυξης δεξιοτήτων και ικανοτήτων ανθρώπινου δυναμικού του ΕΚΑΒ."/>
    <s v="ΥΠΟΥΡΓΕΙΟ ΥΓΕΙΑΣ"/>
    <s v="ΥΠΟΥΡΓΕΙΟ ΥΓΕΙΑΣ"/>
    <s v="ΕΚΑΒ"/>
    <s v="Δράσεις ανάπτυξης δεξιοτήτων και ικανοτήτων ανθρώπινου δυναμικού, διασωστών πληρωμάτων ασθενοφόρων του ΕΚΑΒ"/>
    <n v="16975000"/>
    <n v="16975000"/>
    <m/>
    <m/>
    <m/>
    <s v="Υγεία- covid 19"/>
    <m/>
    <m/>
    <m/>
    <x v="19"/>
    <s v="Γραπτή Διαδικασία"/>
    <x v="18"/>
    <n v="36"/>
    <s v="Γ΄τρίμηνο του 2020"/>
    <s v="10.10.2018"/>
  </r>
  <r>
    <s v="ΘΑ Ι"/>
    <s v="Α.2"/>
    <x v="0"/>
    <n v="77943935"/>
    <x v="71"/>
    <s v="Δράσεις απλούστευσης διαδικασιών ΑΣΕΠ"/>
    <s v="ΑΝΕΞΑΡΤΗΤΗ ΑΡΧΗ"/>
    <s v="ΑΝΕΞΑΡΤΗΤΗ ΑΡΧΗ"/>
    <s v="ΑΣΕΠ"/>
    <s v="Δράσεις απλούστευσης διαδικασιών ΑΣΕΠ"/>
    <n v="392345.92"/>
    <n v="392345.92"/>
    <m/>
    <m/>
    <m/>
    <m/>
    <m/>
    <m/>
    <m/>
    <x v="2"/>
    <s v="Γραπτή Διαδικασία"/>
    <x v="2"/>
    <n v="41"/>
    <s v="Α τρίμηνο 2019"/>
    <s v="21.02.2019"/>
  </r>
  <r>
    <s v="ΘΑ Ι"/>
    <s v="Α.2"/>
    <x v="0"/>
    <n v="77943935"/>
    <x v="45"/>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ΕΘΝΙΚΟ ΔΙΚΤΥΟ ΕΡΕΥΝΑΣ ΚΑΙ ΤΕΧΝΟΛΟΓΙΑΣ (ΕΔΕΤ Α.Ε.)"/>
    <s v="ΔΡΑΣΕΙΣ ΑΠΛΟΥΣΤΕΥΣΗΣ ΔΙΑΔΙΚΑΣΙΩΝ ΚΑΙ ΕΣΩΤΕΡΙΚΗΣ ΟΡΓΑΝΩΣΗΣ ΤΗΣ ΓΕΝΙΚΗΣ ΓΡΑΜΜΑΤΕΙΑΣ ΘΡΗΣΚΕΥΜΑΤΩΝ"/>
    <n v="174825.5"/>
    <n v="157175"/>
    <n v="17650.5"/>
    <s v="ΝΑΙ"/>
    <m/>
    <m/>
    <m/>
    <s v="Α' Φάση Εξειδίκευσης _x000a_Η ρήτρα ευελιξίας στην 3η Επικαιροποίηση με μείωση πρ/σμού της δράσης στον ΘΑ ΙΙ"/>
    <m/>
    <x v="0"/>
    <s v="Επιτροπή Παρακολούθησης"/>
    <x v="0"/>
    <n v="2"/>
    <s v="Δ τρίμηνο 2015"/>
    <s v="30.10.2015"/>
  </r>
  <r>
    <s v="ΘΑ Ι"/>
    <s v="Α.2"/>
    <x v="0"/>
    <n v="77943935"/>
    <x v="45"/>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ΕΘΝΙΚΟ ΔΙΚΤΥΟ ΕΡΕΥΝΑΣ ΚΑΙ ΤΕΧΝΟΛΟΓΙΑΣ (ΕΔΕΤ Α.Ε.)"/>
    <s v="ΔΡΑΣΕΙΣ ΑΠΛΟΥΣΤΕΥΣΗΣ ΔΙΑΔΙΚΑΣΙΩΝ ΚΑΙ ΕΣΩΤΕΡΙΚΗΣ ΟΡΓΑΝΩΣΗΣ ΤΗΣ ΓΕΝΙΚΗΣ ΓΡΑΜΜΑΤΕΙΑΣ ΘΡΗΣΚΕΥΜΑΤΩΝ"/>
    <n v="-174825.5"/>
    <n v="-157175"/>
    <n v="-17650.5"/>
    <s v="ΝΑΙ"/>
    <m/>
    <m/>
    <m/>
    <m/>
    <m/>
    <x v="2"/>
    <s v="Γραπτή Διαδικασία"/>
    <x v="2"/>
    <n v="2"/>
    <s v="Δ τρίμηνο 2015"/>
    <s v="30.10.2015"/>
  </r>
  <r>
    <s v="ΘΑ Ι"/>
    <s v="Α.2"/>
    <x v="0"/>
    <n v="77943935"/>
    <x v="72"/>
    <s v="Δράσεις Βελτιστοποίησης της Ροής Ποινικής, Πολιτικής και Διοικητικής Διαδικασίας (κάθετος τομέα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Δράσεις Βελτιστοποίησης της Ροής Ποινικής, Πολιτικής και Διοικητικής Διαδικασίας"/>
    <n v="1041300"/>
    <n v="907900"/>
    <n v="133400"/>
    <s v="ΝΑΙ"/>
    <m/>
    <s v="Δικαιοσύνης"/>
    <m/>
    <s v="ΕΡΓΟ ΣΗΜΑΙΑ - Α' Φάση Εξειδίκευσης _x000a_Η ρήτρα ευελιξίας στην 3η Επικαιροποίηση με μείωση πρ/σμού της δράσης στον ΘΑ ΙΙ"/>
    <m/>
    <x v="0"/>
    <s v="Επιτροπή Παρακολούθησης"/>
    <x v="0"/>
    <n v="2"/>
    <s v="Δ τρίμηνο 2015"/>
    <s v="30.10.2015"/>
  </r>
  <r>
    <s v="ΘΑ Ι"/>
    <s v="Α.2"/>
    <x v="0"/>
    <n v="77943935"/>
    <x v="72"/>
    <s v="Δράσεις Βελτιστοποίησης της Ροής Ποινικής, Πολιτικής και Διοικητικής Διαδικασίας (κάθετος τομέα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Δράσεις Βελτιστοποίησης της Ροής Ποινικής, Πολιτικής και Διοικητικής Διαδικασίας"/>
    <n v="514883"/>
    <n v="514883"/>
    <m/>
    <m/>
    <m/>
    <s v="Δικαιοσύνης"/>
    <m/>
    <s v="ΕΡΓΟ ΣΗΜΑΙΑ"/>
    <m/>
    <x v="20"/>
    <s v="Γραπτή Διαδικασία"/>
    <x v="19"/>
    <n v="2"/>
    <s v="Δ τρίμηνο 2015"/>
    <s v="30.10.2015"/>
  </r>
  <r>
    <s v="ΘΑ Ι"/>
    <s v="Α.4"/>
    <x v="1"/>
    <n v="62000000"/>
    <x v="73"/>
    <s v="Δράσεις αντιμετώπισης της πανδημίας COVID-19 του Υπουργείου Προστασίας του Πολίτη"/>
    <s v="ΥΠΟΥΡΓΕΙΟ ΠΡΟΣΤΑΣΙΑΣ ΤΟΥ ΠΟΛΙΤΗ"/>
    <s v="ΥΠΟΥΡΓΕΙΟ ΠΡΟΣΤΑΣΙΑΣ ΤΟΥ ΠΟΛΙΤΗ"/>
    <s v="Γενική Γραμματεία Αντεγκληματικής Πολιτικής"/>
    <s v="Δράσεις έκτακτης ανάγκης υποστήριξης και περιορισμού διάδοσης του COVID 19 για όλα (35) τα σωφρονιστικά καταστήματα της χώρας, για 5.000 εργαζόμενους και 11.500 κρατούμενους της Γενικής Γραμματείας Αντεγκληματικής Πολιτικής."/>
    <n v="4880000"/>
    <n v="4880000"/>
    <m/>
    <m/>
    <m/>
    <s v=" covid 19"/>
    <m/>
    <m/>
    <m/>
    <x v="14"/>
    <s v="Γραπτή Διαδικασία"/>
    <x v="11"/>
    <n v="54"/>
    <m/>
    <m/>
  </r>
  <r>
    <s v="ΘΑ Ι"/>
    <s v="Α.3"/>
    <x v="1"/>
    <n v="4750000"/>
    <x v="74"/>
    <s v="Ενίσχυση της λειτουργίας των Ανεξάρτητων Αρχών "/>
    <s v="ΑΝΕΞΑΡΤΗΤΗ ΑΡΧΗ"/>
    <s v="ΑΝΕΞΑΡΤΗΤΗ ΑΡΧΗ"/>
    <s v="Εθνική  Αρχή Διαφάνειας"/>
    <s v="Δράσεις ενίσχυσης του ελεγκτικού έργου της Εθνικής Αρχής Διαφάνειας"/>
    <n v="1103600"/>
    <n v="993240"/>
    <n v="110360"/>
    <s v="ΝΑΙ"/>
    <m/>
    <m/>
    <m/>
    <m/>
    <m/>
    <x v="1"/>
    <s v="Γραπτή Διαδικασία"/>
    <x v="1"/>
    <n v="37"/>
    <s v="β τρίμηνο 2020"/>
    <s v="17/10/2018_x000a_14/3/2019 (1η Τροποποίηση)_x000a_7/6/2019 (2η Τροποποίηση)_x000a_20/12/2019 (3η Τροποποίηση)_x000a_16/03/2020 (4η Τροποποίηση) 22/04/2020_x000a_(5η Τροποποίηση)"/>
  </r>
  <r>
    <s v="ΘΑ Ι"/>
    <s v="Α.1"/>
    <x v="1"/>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Κέντρο Τεχνολογικής Υποστήριξης Ανάπτυξης και Καινοτομίας (ΚΕΤΥΑΚ) "/>
    <s v="Δράσεις ενίσχυσης του επιτελικού χαρακτήρα και των επιτελικών λειτουργιών του ΚΕΤΥΑΚ"/>
    <n v="361543"/>
    <n v="361543"/>
    <m/>
    <m/>
    <m/>
    <m/>
    <m/>
    <m/>
    <m/>
    <x v="13"/>
    <s v="Γραπτή Διαδικασία"/>
    <x v="13"/>
    <n v="42"/>
    <s v="Δ΄τρίμηνο 2021"/>
    <m/>
  </r>
  <r>
    <s v="ΘΑ Ι"/>
    <s v="Α.1"/>
    <x v="1"/>
    <n v="22100000"/>
    <x v="75"/>
    <s v="ΔΡΑΣΕΙΣ ΤΟΥ ΙΝΣΤΙΤΟΥΤΟΥ ΤΕΚΜΗΡΙΩΣΗΣ ΕΡΕΥΝΑΣ ΚΑΙ ΚΑΙΝΟΤΟΜΙΩΝ (ΙΤΕΚ) ΤΟΥ ΕΚΔΔΑ"/>
    <s v="ΥΠΟΥΡΓΕΙΟ ΕΣΩΤΕΡΙΚΩΝ "/>
    <s v="ΥΠΟΥΡΓΕΙΟ ΕΣΩΤΕΡΙΚΩΝ "/>
    <s v="ΕΚΔΔΑ"/>
    <s v="Δράσεις Ινστιτούτου Τεκμηρίωση Έρευνας και Καινοτομιών (ΙΤΕΚ) του ΕΚΔΔΑ"/>
    <n v="1500000"/>
    <n v="1500000"/>
    <m/>
    <m/>
    <m/>
    <m/>
    <m/>
    <s v="Μεταφορά Δράσης σε Α.1.1.12"/>
    <m/>
    <x v="6"/>
    <s v="Γραπτή Διαδικασία"/>
    <x v="6"/>
    <n v="42"/>
    <s v="β τρίμηνο 2020"/>
    <d v="2020-07-23T00:00:00"/>
  </r>
  <r>
    <s v="ΘΑ ΙΙΙ"/>
    <s v="Γ.2"/>
    <x v="1"/>
    <n v="111991279"/>
    <x v="1"/>
    <s v="Δράσεις ανάπτυξης γνώσεων δεξιοτήτων και ικανοτήτων του ανθρώπινου δυναμικού του Δημόσιου Τομέα"/>
    <s v="ΥΠΟΥΡΓΕΙΟ ΕΣΩΤΕΡΙΚΩΝ "/>
    <s v="ΥΠΟΥΡΓΕΙΟ ΕΣΩΤΕΡΙΚΩΝ "/>
    <s v="ΕΚΔΔΑ"/>
    <s v="Δράσεις Ινστιτούτου Τεκμηρίωση Έρευνας και Καινοτομιών (ΙΤΕΚ) του ΕΚΔΔΑ"/>
    <n v="-1500000"/>
    <n v="-1500000"/>
    <m/>
    <m/>
    <m/>
    <m/>
    <m/>
    <s v="Μεταφορά Δράσης σε Α.1.1.12"/>
    <m/>
    <x v="6"/>
    <s v="Γραπτή Διαδικασία"/>
    <x v="6"/>
    <m/>
    <s v="β τρίμηνο 2020"/>
    <m/>
  </r>
  <r>
    <s v="ΘΑ ΙΙΙ"/>
    <s v="Γ.2"/>
    <x v="1"/>
    <n v="111991279"/>
    <x v="1"/>
    <s v="Δράσεις ανάπτυξης γνώσεων δεξιοτήτων και ικανοτήτων του ανθρώπινου δυναμικού του Δημόσιου Τομέα"/>
    <s v="ΥΠΟΥΡΓΕΙΟ ΕΣΩΤΕΡΙΚΩΝ "/>
    <s v="ΥΠΟΥΡΓΕΙΟ ΕΣΩΤΕΡΙΚΩΝ "/>
    <s v="ΕΚΔΔΑ"/>
    <s v="Δράσεις Ινστιτούτου Τεκμηρίωση Έρευνας και Καινοτομιών (ΙΤΕΚ) του ΕΚΔΔΑ"/>
    <n v="1500000"/>
    <n v="1500000"/>
    <m/>
    <m/>
    <m/>
    <m/>
    <m/>
    <s v="Μεταφορά Δράσης σε Α.1.1.12 κατά την 15η"/>
    <m/>
    <x v="1"/>
    <s v="Γραπτή Διαδικασία"/>
    <x v="1"/>
    <n v="42"/>
    <s v="β τρίμηνο 2020"/>
    <m/>
  </r>
  <r>
    <s v="ΘΑ ΙΙΙ"/>
    <s v="Γ.2"/>
    <x v="1"/>
    <n v="111991279"/>
    <x v="76"/>
    <s v="Δράσεις αναβάθμισης του ανθρωπίνου δυναμικού των καταστημάτων κράτησης"/>
    <s v="ΥΠΟΥΡΓΕΙΟ ΠΡΟΣΤΑΣΙΑΣ ΤΟΥ ΠΟΛΙΤΗ"/>
    <s v="ΥΠΟΥΡΓΕΙΟ ΠΡΟΣΤΑΣΙΑΣ ΤΟΥ ΠΟΛΙΤΗ"/>
    <s v="Γενική Γραμματεία Αντεγκληματικής Πολιτικής"/>
    <s v="Δράσεις κατάρτισης της Γενικής Γραμματείας Αντεγκληματικής Πολιτικής"/>
    <n v="2500000"/>
    <n v="2500000"/>
    <m/>
    <m/>
    <m/>
    <m/>
    <m/>
    <m/>
    <m/>
    <x v="6"/>
    <s v="Γραπτή Διαδικασία"/>
    <x v="6"/>
    <s v="36_x000a_58"/>
    <s v="Α τρίμηνο 2018"/>
    <s v="10.10.2018"/>
  </r>
  <r>
    <s v="ΘΑ ΙΙΙ"/>
    <s v="Γ.2"/>
    <x v="1"/>
    <n v="111991279"/>
    <x v="76"/>
    <s v="Δράσεις αναβάθμισης του ανθρωπίνου δυναμικού των καταστημάτων κράτησης"/>
    <s v="ΥΠΟΥΡΓΕΙΟ ΠΡΟΣΤΑΣΙΑΣ ΤΟΥ ΠΟΛΙΤΗ"/>
    <s v="ΥΠΟΥΡΓΕΙΟ ΠΡΟΣΤΑΣΙΑΣ ΤΟΥ ΠΟΛΙΤΗ"/>
    <s v="Γενική Γραμματεία Αντεγκληματικής Πολιτικής"/>
    <s v="Δράσεις κατάρτισης της Γενικής Γραμματείας Αντεγκληματικής Πολιτικής"/>
    <n v="-1495600"/>
    <n v="-1495600"/>
    <m/>
    <m/>
    <m/>
    <m/>
    <m/>
    <m/>
    <m/>
    <x v="13"/>
    <s v="Γραπτή Διαδικασία"/>
    <x v="13"/>
    <s v="36_x000a_58"/>
    <s v="Δ΄τρίμηνο 2021"/>
    <m/>
  </r>
  <r>
    <s v="ΘΑ ΙΙΙ"/>
    <s v="Γ.2"/>
    <x v="0"/>
    <n v="111991279"/>
    <x v="23"/>
    <s v="Δράσεις προεισαγωγικής εκπαίδευσης για την ανάπτυξη γνώσεων δεξιοτήτων και ικανοτήτων του ανθρώπινου δυναμικού του Δημόσιου Τομέα"/>
    <s v="ΥΠΟΥΡΓΕΙΟ ΔΙΟΙΚΗΤΙΚΗΣ ΑΝΑΣΥΓΚΡΟΤΗΣΗΣ"/>
    <s v="ΥΠΟΥΡΓΕΙΟ ΕΣΩΤΕΡΙΚΩΝ "/>
    <s v="ΕΚΔΔΑ"/>
    <s v="δράσεις στελεχών ταχείας εξέλιξης για τις ανάγκες του δημόσιου τομέα"/>
    <n v="14182455"/>
    <n v="14182455"/>
    <m/>
    <m/>
    <m/>
    <m/>
    <m/>
    <s v="προεισαγωγική εκπαίδευση"/>
    <m/>
    <x v="0"/>
    <s v="Επιτροπή Παρακολούθησης"/>
    <x v="0"/>
    <s v="1_x000a_23"/>
    <s v="Δ τρίμηνο 2015_x000a_&amp; _x000a_Γ' τρίμηνο 2017"/>
    <s v="16.10.2015_x000a_22.09.2017"/>
  </r>
  <r>
    <s v="ΘΑ ΙΙΙ"/>
    <s v="Γ.2"/>
    <x v="0"/>
    <n v="111991279"/>
    <x v="23"/>
    <s v="Δράσεις προεισαγωγικής εκπαίδευσης για την ανάπτυξη γνώσεων δεξιοτήτων και ικανοτήτων του ανθρώπινου δυναμικού του Δημόσιου Τομέα"/>
    <s v="ΥΠΟΥΡΓΕΙΟ ΔΙΟΙΚΗΤΙΚΗΣ ΑΝΑΣΥΓΚΡΟΤΗΣΗΣ"/>
    <s v="ΥΠΟΥΡΓΕΙΟ ΕΣΩΤΕΡΙΚΩΝ "/>
    <s v="ΕΚΔΔΑ"/>
    <s v="δράσεις στελεχών ταχείας εξέλιξης για τις ανάγκες του δημόσιου τομέα"/>
    <n v="6369296.9700000007"/>
    <n v="6369296.9700000007"/>
    <m/>
    <m/>
    <m/>
    <m/>
    <m/>
    <s v="προεισαγωγική (μεταφορά από συνεχιζόμενη και επικαιροποίηση) κατά την 14η επικαιροποίηση"/>
    <m/>
    <x v="1"/>
    <s v="Γραπτή Διαδικασία"/>
    <x v="1"/>
    <n v="1"/>
    <s v="Δ' Τρίμηνο 2015"/>
    <d v="2015-10-16T00:00:00"/>
  </r>
  <r>
    <s v="ΘΑ ΙΙΙ"/>
    <s v="Γ.2"/>
    <x v="0"/>
    <n v="111991279"/>
    <x v="1"/>
    <s v="Δράσεις προεισαγωγικής εκπαίδευσης για την ανάπτυξη γνώσεων δεξιοτήτων και ικανοτήτων του ανθρώπινου δυναμικού του Δημόσιου Τομέα"/>
    <s v="ΥΠΟΥΡΓΕΙΟ ΕΣΩΤΕΡΙΚΩΝ "/>
    <s v="ΥΠΟΥΡΓΕΙΟ ΕΣΩΤΕΡΙΚΩΝ "/>
    <s v="ΕΚΔΔΑ"/>
    <s v="δράσεις στελεχών ταχείας εξέλιξης για τις ανάγκες του δημόσιου τομέα"/>
    <n v="8742590"/>
    <n v="8742590"/>
    <m/>
    <m/>
    <m/>
    <m/>
    <m/>
    <s v="αύξηση φυσικού και οικονομικού αντικειμένου για το 5010844 με τίτλο &quot;ΔΡΑΣΕΙΣ ΠΑΡΑΓΩΓΗΣ ΣΤΕΛΕΧΩΝ ΤΑΧΕΙΑΣ ΕΞΕΛΙΞΗΣ ΓΙΑ ΤΙΣ ΑΝΑΓΚΕΣ ΤΟΥ ΔΗΜΟΣΙΟΥ ΤΟΜΕΑ-Β΄ΦΑΣΗ&quot; και τις νέες σειρές προεισαγωγικής εκπαίδευσης για τα έτη 2022 και 2023"/>
    <m/>
    <x v="21"/>
    <s v="Επιτροπή Παρακολούθησης"/>
    <x v="20"/>
    <n v="48"/>
    <s v="Α' Τρίμηνο 2020"/>
    <d v="2020-02-27T00:00:00"/>
  </r>
  <r>
    <s v="ΘΑ ΙΙΙ"/>
    <s v="Γ.2"/>
    <x v="0"/>
    <n v="111991279"/>
    <x v="1"/>
    <s v="Δράσεις ανάπτυξης γνώσεων δεξιοτήτων και ικανοτήτων του ανθρώπινου δυναμικού του Δημόσιου Τομέα"/>
    <s v="ΥΠΟΥΡΓΕΙΟ ΔΙΟΙΚΗΤΙΚΗΣ ΑΝΑΣΥΓΚΡΟΤΗΣΗΣ"/>
    <s v="ΥΠΟΥΡΓΕΙΟ ΕΣΩΤΕΡΙΚΩΝ "/>
    <s v="ΕΚΔΔΑ"/>
    <s v="δράσεις συνεχιζόμενης κατάρτισης 2016-2020"/>
    <n v="26827300"/>
    <n v="26827300"/>
    <m/>
    <m/>
    <m/>
    <m/>
    <m/>
    <s v="ΣΥΝΕΧΙΖΟΜΕΝΗ"/>
    <m/>
    <x v="0"/>
    <s v="Επιτροπή Παρακολούθησης"/>
    <x v="0"/>
    <n v="1"/>
    <s v="Δ τρίμηνο 2015_x000a_&amp; _x000a_Γ' τρίμηνο 2017"/>
    <s v="16.10.2015"/>
  </r>
  <r>
    <s v="ΘΑ ΙΙΙ"/>
    <s v="Γ.2"/>
    <x v="0"/>
    <n v="111991279"/>
    <x v="1"/>
    <s v="Δράσεις ανάπτυξης γνώσεων δεξιοτήτων και ικανοτήτων του ανθρώπινου δυναμικού του Δημόσιου Τομέα"/>
    <s v="ΥΠΟΥΡΓΕΙΟ ΔΙΟΙΚΗΤΙΚΗΣ ΑΝΑΣΥΓΚΡΟΤΗΣΗΣ"/>
    <s v="ΥΠΟΥΡΓΕΙΟ ΕΣΩΤΕΡΙΚΩΝ "/>
    <s v="ΕΚΔΔΑ"/>
    <s v="δράσεις συνεχιζόμενης κατάρτισης 2016-2020"/>
    <n v="-6369296.9699999997"/>
    <n v="-6369296.9699999997"/>
    <m/>
    <m/>
    <m/>
    <m/>
    <m/>
    <s v="μεταφορά σε προεισαγωγική (14η επικαιροποίηση)"/>
    <m/>
    <x v="1"/>
    <s v="Γραπτή Διαδικασία"/>
    <x v="1"/>
    <n v="1"/>
    <s v="Δ' Τρίμηνο 2015"/>
    <d v="2015-10-16T00:00:00"/>
  </r>
  <r>
    <s v="ΘΑ ΙΙΙ"/>
    <s v="Γ.2"/>
    <x v="0"/>
    <n v="111991279"/>
    <x v="1"/>
    <s v="Δράσεις ανάπτυξης γνώσεων δεξιοτήτων και ικανοτήτων του ανθρώπινου δυναμικού του Δημόσιου Τομέα"/>
    <s v="ΥΠΟΥΡΓΕΙΟ ΕΣΩΤΕΡΙΚΩΝ "/>
    <s v="ΥΠΟΥΡΓΕΙΟ ΕΣΩΤΕΡΙΚΩΝ "/>
    <s v="ΕΚΔΔΑ"/>
    <s v="δράσεις συνεχιζόμενης κατάρτισης 2022-2023"/>
    <n v="9000000"/>
    <n v="9000000"/>
    <m/>
    <m/>
    <m/>
    <m/>
    <m/>
    <s v="αύξηση φυσικού και οικονομικού αντικειμένου για 40.000 επιμορφούμενους για το χρονικό διάστημα 2022-2023"/>
    <m/>
    <x v="21"/>
    <s v="Επιτροπή Παρακολούθησης"/>
    <x v="20"/>
    <n v="61"/>
    <s v="Δ τρίμηνο 2015"/>
    <s v="16.10.2015"/>
  </r>
  <r>
    <s v="ΘΑ Ι"/>
    <s v="Α.1"/>
    <x v="1"/>
    <n v="22100000"/>
    <x v="77"/>
    <s v="Δράσεις για την  καταπολέμηση της εμπορίας ανθρώπων"/>
    <s v="_x0009_ΥΠΟΥΡΓΕΙΟ ΕΞΩΤΕΡΙΚΩΝ"/>
    <s v="_x0009_ΥΠΟΥΡΓΕΙΟ ΕΞΩΤΕΡΙΚΩΝ"/>
    <s v="Επιτελική Δομή ΕΣΠΑ ΥΠΕΞ"/>
    <s v="Δράσεις ΥΠΕΞ για την  καταπολέμηση της εμπορίας ανθρώπων"/>
    <n v="2283000"/>
    <n v="2283000"/>
    <m/>
    <m/>
    <m/>
    <m/>
    <m/>
    <m/>
    <m/>
    <x v="1"/>
    <s v="Γραπτή Διαδικασία"/>
    <x v="1"/>
    <n v="42"/>
    <s v="2ο δεκαπενθήμερο Μαίου 2020"/>
    <m/>
  </r>
  <r>
    <s v="ΘΑ ΙΙ"/>
    <s v="Β.1"/>
    <x v="0"/>
    <n v="175602496"/>
    <x v="78"/>
    <s v="Αναβάθμιση των ψηφιακών υπηρεσιών του Ελεγκτικού Συνεδρίου"/>
    <s v="ΥΠΟΥΡΓΕΙΟ ΔΙΚΑΙΟΣΥΝΗΣ ΔΙΑΦΑΝΕΙΑΣ ΚΑΙ ΑΝΘΡΩΠΙΝΩΝ ΔΙΚΑΙΩΜΑΤΩΝ"/>
    <s v="ΥΠΟΥΡΓΕΙΟ ΔΙΚΑΙΟΣΥΝΗΣ ΔΙΑΦΑΝΕΙΑΣ ΚΑΙ ΑΝΘΡΩΠΙΝΩΝ ΔΙΚΑΙΩΜΑΤΩΝ"/>
    <s v="Επιτελική δομή ΕΣΠΑ Υπουργείου Δικαιοσύνης Διαφάνειας και Ανθρωπίνων Δικαιωμάτων"/>
    <s v="Δράσεις ψηφιακής αναβάθμισης Ελεγκτικού Συνεδρίου"/>
    <n v="4459800"/>
    <m/>
    <n v="4459800"/>
    <m/>
    <m/>
    <s v="Δικαιοσύνης"/>
    <m/>
    <m/>
    <m/>
    <x v="20"/>
    <s v="Γραπτή Διαδικασία"/>
    <x v="19"/>
    <n v="38"/>
    <s v="Δ τρίμηνο 2018"/>
    <s v="12.10.2018"/>
  </r>
  <r>
    <s v="ΘΑ ΙΙ"/>
    <s v="Β.1"/>
    <x v="2"/>
    <n v="175602496"/>
    <x v="79"/>
    <s v="Δράσεις ψηφιακής αναβάθμισης Ολοκληρωμένου Συστήματος Διαχείρισης Δικαστικών Υποθέσεων Διοικητικής Δικαιοσύνης (ΟΣΔΔΥ ΔΔ)"/>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Δράσεις ψηφιακής αναβάθμισης Ολοκληρωμένου Συστήματος Διαχείρισης Δικαστικών Υποθέσεων Διοικητικής Δικαιοσύνης (ΟΣΔΔΥ ΔΔ)"/>
    <n v="1556918.8"/>
    <m/>
    <n v="1556918.8"/>
    <m/>
    <m/>
    <m/>
    <m/>
    <m/>
    <m/>
    <x v="3"/>
    <s v="Γραπτή Διαδικασία"/>
    <x v="3"/>
    <m/>
    <m/>
    <m/>
  </r>
  <r>
    <s v="ΘΑ ΙΙ"/>
    <s v="Β.1"/>
    <x v="2"/>
    <n v="175602496"/>
    <x v="79"/>
    <s v="Δράσεις ψηφιακής αναβάθμισης Ολοκληρωμένου Συστήματος Διαχείρισης Δικαστικών Υποθέσεων Διοικητικής Δικαιοσύνης (ΟΣΔΔΥ ΔΔ)"/>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Δράσεις ψηφιακής αναβάθμισης Ολοκληρωμένου Συστήματος Διαχείρισης Δικαστικών Υποθέσεων Διοικητικής Δικαιοσύνης (ΟΣΔΔΥ ΔΔ)"/>
    <n v="7935076.2000000002"/>
    <m/>
    <n v="7935076.2000000002"/>
    <m/>
    <m/>
    <s v="Δικαιοσύνης"/>
    <m/>
    <m/>
    <m/>
    <x v="1"/>
    <s v="Γραπτή Διαδικασία"/>
    <x v="1"/>
    <s v="05_ΜΔΤ"/>
    <s v="β τρίμηνο 2020"/>
    <d v="2020-07-08T00:00:00"/>
  </r>
  <r>
    <s v="ΘΑ Ι"/>
    <s v="Α.2"/>
    <x v="1"/>
    <n v="77943935"/>
    <x v="36"/>
    <s v="Δράσεις αναδιοργάνωσης και βελτίωσης της λειτουργίας του τομέα πολιτικής: υγεία"/>
    <s v="ΥΠΟΥΡΓΕΙΟ ΥΓΕΙΑΣ"/>
    <s v="ΥΠΟΥΡΓΕΙΟ ΥΓΕΙΑΣ"/>
    <s v="Κέντρο Τεκμηρίωσης και Κοστολόγησης Νοσοκομειακών Υπηρεσιών - Ελληνικό Ινστιτούτο DRG (ΚΕΤΕΚΝΥ ΑΕ)"/>
    <s v="ΕΓΚΑΤΑΣΤΑΣΗ ΚΑΙ ΕΝΙΣΧΥΣΗ ΜΗΧΑΝΙΣΜΩΝ ΕΛΕΓΧΟΥ ΚΛΙΝΙΚΗΣ ΚΩΔΙΚΟΠΟΙΗΣΗΣ ΤΟΥ ΕΛΛΗΝΙΚΟΥ ΙΝΣΤΙΤΟΥΤΟΥ DRG (KETEKNY A.E.)"/>
    <n v="5572922"/>
    <n v="5572922"/>
    <m/>
    <m/>
    <m/>
    <s v="Υγεία"/>
    <m/>
    <m/>
    <m/>
    <x v="3"/>
    <s v="Γραπτή Διαδικασία"/>
    <x v="3"/>
    <n v="62"/>
    <m/>
    <m/>
  </r>
  <r>
    <s v="ΘΑ ΙΙ"/>
    <s v="Β.1"/>
    <x v="2"/>
    <n v="175602496"/>
    <x v="9"/>
    <s v="Ανάπτυξη υποδομών συστημάτων και εφαρμογών που αφορούν σε οριζόντιες λειτουργίες των δημοσίων φορέων"/>
    <s v="ΥΠΟΥΡΓΕΙΟ ΥΠΟΔΟΜΩΝ ΚΑΙ ΜΕΤΑΦΟΡΩΝ"/>
    <s v="ΥΠΟΥΡΓΕΙΟ ΥΠΟΔΟΜΩΝ ΚΑΙ ΜΕΤΑΦΟΡΩΝ"/>
    <s v="Επιτελική Δομή ΕΣΠΑ Υποδομών και Μεταφορών"/>
    <s v="Εγκατάσταση και Λειτουργία Συστήματος Ηλεκτρονικής Διαχείρισης Εγγράφων και Ροής Εργασιών του Υπουργείου Υποδομών και Μεταφορών"/>
    <n v="-200000"/>
    <m/>
    <n v="-200000"/>
    <m/>
    <m/>
    <m/>
    <m/>
    <m/>
    <s v="αφαίρεση έργου"/>
    <x v="3"/>
    <s v="Γραπτή Διαδικασία"/>
    <x v="3"/>
    <m/>
    <m/>
    <m/>
  </r>
  <r>
    <s v="ΘΑ ΙΙ"/>
    <s v="Β.1"/>
    <x v="0"/>
    <n v="175602496"/>
    <x v="9"/>
    <s v="Ανάπτυξη υποδομών συστημάτων και εφαρμογών που αφορούν σε οριζόντιες λειτουργίες των δημοσίων φορέων"/>
    <s v="ΥΠΟΥΡΓΕΙΟ ΥΠΟΔΟΜΩΝ ΚΑΙ ΜΕΤΑΦΟΡΩΝ"/>
    <s v="ΥΠΟΥΡΓΕΙΟ ΥΠΟΔΟΜΩΝ ΚΑΙ ΜΕΤΑΦΟΡΩΝ"/>
    <s v="Επιτελική Δομή ΕΣΠΑ Υποδομών και Μεταφορών"/>
    <s v="Εγκατάσταση και Λειτουργία Συστήματος Ηλεκτρονικής Διαχείρισης Εγγράφων και Ροής Εργασιών του Υπουργείου Υποδομών και Μεταφορών"/>
    <n v="200000"/>
    <m/>
    <n v="200000"/>
    <m/>
    <m/>
    <m/>
    <m/>
    <m/>
    <s v="αφαίρεση έργου"/>
    <x v="7"/>
    <s v="Γραπτή Διαδικασία"/>
    <x v="7"/>
    <n v="34"/>
    <s v="Β΄Τρίμηνο 2019"/>
    <d v="2018-07-31T00:00:00"/>
  </r>
  <r>
    <s v="ΘΑ ΙΙ"/>
    <s v="Β.2"/>
    <x v="2"/>
    <n v="52137222"/>
    <x v="19"/>
    <s v="Δημιουργία υποδομών ηλεκτρονικής διακυβέρνησης για την υποστήριξη των επιχειρησιακών λειτουργικών μονάδων υγείας "/>
    <s v="ΥΠΟΥΡΓΕΙΟ ΥΓΕΙΑΣ"/>
    <s v="ΥΠΟΥΡΓΕΙΟ ΥΓΕΙΑΣ"/>
    <s v="Υπουργείο Υγείας, ΕΔΥΤΕ ΑΕ_x000a_"/>
    <s v="Εγκατάσταση συστημάτων RIS PACS στις μονάδες υγείας "/>
    <n v="12400000"/>
    <m/>
    <n v="12400000"/>
    <m/>
    <m/>
    <s v="Υγεία"/>
    <m/>
    <m/>
    <m/>
    <x v="22"/>
    <s v="Γραπτή Διαδικασία"/>
    <x v="21"/>
    <s v="05_ΜΔΤ"/>
    <s v="Δ΄ τρίμηνο 2020"/>
    <m/>
  </r>
  <r>
    <s v="ΘΑ ΙΙ"/>
    <s v="Β.2"/>
    <x v="2"/>
    <n v="52137222"/>
    <x v="19"/>
    <s v="Δημιουργία υποδομών ηλεκτρονικής διακυβέρνησης για την υποστήριξη των επιχειρησιακών λειτουργικών μονάδων υγείας "/>
    <s v="ΥΠΟΥΡΓΕΙΟ ΥΓΕΙΑΣ"/>
    <s v="ΥΠΟΥΡΓΕΙΟ ΥΓΕΙΑΣ"/>
    <s v="Υπουργείο Υγείας, ΕΔΥΤΕ ΑΕ_x000a_"/>
    <s v="Εγκατάσταση συστημάτων RIS PACS στις μονάδες υγείας "/>
    <n v="3436951.61"/>
    <m/>
    <n v="3436951.61"/>
    <m/>
    <m/>
    <s v="Υγεία"/>
    <m/>
    <m/>
    <m/>
    <x v="3"/>
    <s v="Γραπτή Διαδικασία"/>
    <x v="3"/>
    <m/>
    <m/>
    <m/>
  </r>
  <r>
    <s v="ΘΑ Ι"/>
    <s v="Α.1"/>
    <x v="0"/>
    <n v="22100000"/>
    <x v="80"/>
    <s v="Εθνική Πύλη Κωδικοποί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_x000a_ΓΓ της Κυβέρνησης"/>
    <s v="ΕΘΝΙΚΗ ΠΥΛΗ ΓΙΑ ΤΗΝ  ΚΩΔΙΚΟΠΟΙΗΣΗ KAI ΑΝΑΜΟΡΦΩΣΗ ΤΗΣ ΕΛΛΗΝΙΚΗΣ ΝΟΜΟΘΕΣΙΑΣ"/>
    <n v="2654000"/>
    <n v="2054000"/>
    <n v="600000"/>
    <s v="ΝΑΙ"/>
    <m/>
    <m/>
    <m/>
    <s v="Έργο σημαία. Σε εφαρμογή του Π.Δ.84/2019, η αρμοδιότητα μεταφέρθηκε στο Υπ.Ψηφ.Διακυβέρνησης. Ως προς την παρακολούθηση της πράξης αρμόδια είναι η ΕΥΔΕ-ΤΠΕ, δυνάμει της από 19-11-2019 ΚΥΑ."/>
    <m/>
    <x v="0"/>
    <s v="Επιτροπή Παρακολούθησης"/>
    <x v="0"/>
    <n v="4"/>
    <s v="Δ τρίμηνο 2015"/>
    <s v="25.11.2015"/>
  </r>
  <r>
    <s v="ΘΑ Ι"/>
    <s v="Α.1"/>
    <x v="1"/>
    <n v="22100000"/>
    <x v="81"/>
    <s v="Ανάπτυξη Εθνικής Στρατηγικής για τη Δημόσια Υγεία"/>
    <s v="ΥΠΟΥΡΓΕΙΟ ΥΓΕΙΑΣ"/>
    <s v="ΥΠΟΥΡΓΕΙΟ ΥΓΕΙΑΣ"/>
    <s v="ΥΠΟΥΡΓΕΙΟ ΥΓΕΙΑΣ"/>
    <s v="ΕΘΝΙΚΗ ΣΤΡΑΤΗΓΙΚΗ ΔΗΜΟΣΙΑΣ ΥΓΕΙΑΣ ΜΕ ΕΜΦΑΣΗ ΣΤΟΥΣ ΛΟΙΜΟΓΟΝΟΥΣ ΠΑΡΑΓΟΝΤΕΣ (π.χ SARS – CοV-2)"/>
    <n v="4950880.99"/>
    <n v="4950880.99"/>
    <m/>
    <m/>
    <m/>
    <s v="Υγεία- covid 19"/>
    <m/>
    <m/>
    <m/>
    <x v="6"/>
    <s v="Γραπτή Διαδικασία"/>
    <x v="6"/>
    <n v="52"/>
    <s v="Γ΄ Τρίμηνο 2020"/>
    <d v="2020-07-22T00:00:00"/>
  </r>
  <r>
    <s v="ΘΑ ΙΙ"/>
    <s v="Β.1"/>
    <x v="0"/>
    <n v="175602496"/>
    <x v="82"/>
    <s v="Δημιουργία Υποδομών Εθνικού Ληξιαρχείου ΕΘΝΙΚΟ ΛΗΞΙΑΡΧΕΙΟ - Β' ΦΑΣΗ"/>
    <s v="ΥΠΟΥΡΓΕΙΟ ΕΣΩΤΕΡΙΚΩΝ "/>
    <s v="ΥΠΟΥΡΓΕΙΟ ΕΣΩΤΕΡΙΚΩΝ "/>
    <s v="ΚΟΙΝΩΝΙΑ ΤΗΣ ΠΛΗΡΟΦΟΡΙΑΣ Α.Ε."/>
    <s v="Εθνικό Ληξιαρχείο"/>
    <n v="15000000"/>
    <m/>
    <n v="15000000"/>
    <m/>
    <m/>
    <m/>
    <m/>
    <s v="PHASING"/>
    <m/>
    <x v="9"/>
    <s v="Γραπτή Διαδικασία"/>
    <x v="9"/>
    <n v="16"/>
    <s v="Δ τρίμηνο 2016"/>
    <s v="12.12.2016"/>
  </r>
  <r>
    <s v="ΘΑ ΙΙ"/>
    <s v="Β.1"/>
    <x v="0"/>
    <n v="175602496"/>
    <x v="82"/>
    <s v="Δημιουργία Υποδομών Εθνικού Ληξιαρχείου ΕΘΝΙΚΟ ΛΗΞΙΑΡΧΕΙΟ - Β' ΦΑΣΗ"/>
    <s v="ΥΠΟΥΡΓΕΙΟ ΕΣΩΤΕΡΙΚΩΝ "/>
    <s v="ΥΠΟΥΡΓΕΙΟ ΕΣΩΤΕΡΙΚΩΝ "/>
    <s v="ΚΟΙΝΩΝΙΑ ΤΗΣ ΠΛΗΡΟΦΟΡΙΑΣ Α.Ε."/>
    <s v="Εθνικό Ληξιαρχείο"/>
    <n v="-1100000"/>
    <m/>
    <n v="-1100000"/>
    <m/>
    <m/>
    <m/>
    <m/>
    <s v="PHASING"/>
    <m/>
    <x v="2"/>
    <s v="Γραπτή Διαδικασία"/>
    <x v="2"/>
    <n v="16"/>
    <s v="Δ τρίμηνο 2016"/>
    <s v="12.12.2016"/>
  </r>
  <r>
    <s v="ΘΑ ΙΙ"/>
    <s v="Β.1"/>
    <x v="2"/>
    <n v="175602496"/>
    <x v="31"/>
    <s v="Δράσεις για την αναβάθμιση της λειτουργίας φορέων της Δημόσιας Διοίκησης μέσω της ανάπτυξης και λειτουργίας συστημάτων ΤΠΕ "/>
    <s v="ΥΠΟΥΡΓΕΙΟ  ΤΟΥΡΙΣΜΟΥ"/>
    <s v="ΥΠΟΥΡΓΕΙΟ  ΤΟΥΡΙΣΜΟΥ"/>
    <s v="Επιτελική Δομή ΕΣΠΑ Υπουργείου Τουρισμού"/>
    <s v="ΕΘΝΙΚΟ ΠΑΡΑΤΗΡΗΤΗΡΙΟ ΒΙΩΣΙΜΗΣ ΤΟΥΡΙΣΤΙΚΗΣ ΑΝΑΠΤΥΞΗΣ"/>
    <n v="120000"/>
    <m/>
    <n v="120000"/>
    <m/>
    <m/>
    <m/>
    <m/>
    <m/>
    <m/>
    <x v="18"/>
    <s v="Γραπτή Διαδικασία"/>
    <x v="17"/>
    <s v="05_Β_ΜΔΤ"/>
    <s v="Γ' Τρίμηνο 2021"/>
    <d v="2021-04-01T00:00:00"/>
  </r>
  <r>
    <s v="ΘΑ Ι"/>
    <s v="Α.1"/>
    <x v="2"/>
    <n v="22100000"/>
    <x v="83"/>
    <s v="Δράσεις κωδικοποίησης της νομοθεσίας, μείωσης της πολυνομίας και κακονομίας στο πλαίσιο του Εθνικού Προγράμματος Απλούστευσης Διαδικα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Η ΓΡΑΜΜΑΤΕΙΑ ΨΗΦΙΑΚΗΣ ΔΙΑΚΥΒΕΡΝΗΣΗΣ ΚΑΙ ΑΠΛΟΥΣΤΕΥΣΗΣ ΔΙΑΔΙΚΑΣΙΩΝ (ΓΓΨΔΑΔ)"/>
    <s v="Εθνικό Πρόγραμμα Απλούστευσης Διαδικασιών (ΕΠΑΔ)"/>
    <n v="1260000"/>
    <n v="1260000"/>
    <m/>
    <m/>
    <m/>
    <m/>
    <m/>
    <m/>
    <m/>
    <x v="1"/>
    <s v="Γραπτή Διαδικασία"/>
    <x v="1"/>
    <s v="03_ΜΔΤ"/>
    <s v="β τρίμηνο 2020"/>
    <d v="2020-07-02T00:00:00"/>
  </r>
  <r>
    <s v="ΘΑ Ι"/>
    <s v="Α.2"/>
    <x v="2"/>
    <n v="77943935"/>
    <x v="84"/>
    <s v="Δράσεις εφαρμογής αναδιοργανώσεων των φορέων του Δημόσιου Τομέα και βελτίωσης της λειτουργίας του στο πλαίσιο του Εθνικού Προγράμματος Απλούστευσης Διαδικα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Η ΓΡΑΜΜΑΤΕΙΑ ΨΗΦΙΑΚΗΣ ΔΙΑΚΥΒΕΡΝΗΣΗΣ ΚΑΙ ΑΠΛΟΥΣΤΕΥΣΗΣ ΔΙΑΔΙΚΑΣΙΩΝ (ΓΓΨΔΑΔ)"/>
    <s v="Εθνικό Πρόγραμμα Απλούστευσης Διαδικασιών (ΕΠΑΔ)"/>
    <n v="2025548.84"/>
    <n v="2025548.84"/>
    <m/>
    <m/>
    <m/>
    <m/>
    <m/>
    <m/>
    <m/>
    <x v="3"/>
    <s v="Γραπτή Διαδικασία"/>
    <x v="3"/>
    <m/>
    <m/>
    <m/>
  </r>
  <r>
    <s v="ΘΑ Ι"/>
    <s v="Α.2"/>
    <x v="2"/>
    <n v="77943935"/>
    <x v="84"/>
    <s v="Δράσεις εφαρμογής αναδιοργανώσεων των φορέων του Δημόσιου Τομέα και βελτίωσης της λειτουργίας του στο πλαίσιο του Εθνικού Προγράμματος Απλούστευσης Διαδικα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Η ΓΡΑΜΜΑΤΕΙΑ ΨΗΦΙΑΚΗΣ ΔΙΑΚΥΒΕΡΝΗΣΗΣ ΚΑΙ ΑΠΛΟΥΣΤΕΥΣΗΣ ΔΙΑΔΙΚΑΣΙΩΝ (ΓΓΨΔΑΔ)"/>
    <s v="Εθνικό Πρόγραμμα Απλούστευσης Διαδικασιών (ΕΠΑΔ)"/>
    <n v="12750000"/>
    <n v="12750000"/>
    <m/>
    <m/>
    <m/>
    <m/>
    <m/>
    <m/>
    <m/>
    <x v="1"/>
    <s v="Γραπτή Διαδικασία"/>
    <x v="1"/>
    <s v="03_ΜΔΤ"/>
    <s v="β τρίμηνο 2020"/>
    <d v="2020-07-02T00:00:00"/>
  </r>
  <r>
    <s v="ΘΑ Ι"/>
    <s v="Α.2"/>
    <x v="2"/>
    <n v="77943935"/>
    <x v="54"/>
    <s v="Δράσεις μείωσης διοικητικών βαρών, απλούστευσης και προτυποποίησης υπηρεσιών προς τους πολίτες και τις επιχειρήσεις στο πλαίσιο του Εθνικού Προγράμματος Απλούστευσης Διαδικασιών"/>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Η ΓΡΑΜΜΑΤΕΙΑ ΨΗΦΙΑΚΗΣ ΔΙΑΚΥΒΕΡΝΗΣΗΣ ΚΑΙ ΑΠΛΟΥΣΤΕΥΣΗΣ ΔΙΑΔΙΚΑΣΙΩΝ (ΓΓΨΔΑΔ)"/>
    <s v="Εθνικό Πρόγραμμα Απλούστευσης Διαδικασιών (ΕΠΑΔ)"/>
    <n v="1002000"/>
    <n v="1002000"/>
    <m/>
    <m/>
    <m/>
    <m/>
    <m/>
    <m/>
    <m/>
    <x v="1"/>
    <s v="Γραπτή Διαδικασία"/>
    <x v="1"/>
    <s v="03_ΜΔΤ"/>
    <s v="β τρίμηνο 2020"/>
    <d v="2020-07-02T00:00:00"/>
  </r>
  <r>
    <s v="ΘΑ ΙΙ"/>
    <s v="Β.1"/>
    <x v="2"/>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Εθνικό Σύστημα Καταγραφής Ακαδημαϊκών Τίτλων"/>
    <n v="1560000"/>
    <m/>
    <n v="1560000"/>
    <m/>
    <m/>
    <m/>
    <m/>
    <m/>
    <m/>
    <x v="2"/>
    <s v="Γραπτή Διαδικασία"/>
    <x v="2"/>
    <n v="34"/>
    <s v="Α τρίμηνο 2019"/>
    <s v="22.02.2019"/>
  </r>
  <r>
    <s v="ΘΑ ΙΙ"/>
    <s v="Β.1"/>
    <x v="2"/>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Εθνικό Σύστημα Καταγραφής Ακαδημαϊκών Τίτλων"/>
    <n v="-1560000"/>
    <m/>
    <n v="-1560000"/>
    <m/>
    <m/>
    <m/>
    <m/>
    <m/>
    <m/>
    <x v="7"/>
    <s v="Γραπτή Διαδικασία"/>
    <x v="7"/>
    <n v="34"/>
    <s v="Α τρίμηνο 2019"/>
    <s v="22.02.2019"/>
  </r>
  <r>
    <s v="ΘΑ ΙΙ"/>
    <s v="Β.2"/>
    <x v="0"/>
    <n v="52137222"/>
    <x v="85"/>
    <s v="Εθνικό Σύστημα Καταγραφής Ακαδημαϊκών Τίτλων"/>
    <s v="ΥΠΟΥΡΓΕΙΟ ΠΑΙΔΕΙΑΣ, ΕΡΕΥΝΑΣ ΚΑΙ ΘΡΗΣΚΕΥΜΑΤΩΝ"/>
    <s v="ΥΠΟΥΡΓΕΙΟ ΠΑΙΔΕΙΑΣ, ΕΡΕΥΝΑΣ ΚΑΙ ΘΡΗΣΚΕΥΜΑΤΩΝ"/>
    <s v="ΕΘΝΙΚΟ ΔΙΚΤΥΟ ΕΡΕΥΝΑΣ ΚΑΙ ΤΕΧΝΟΛΟΓΙΑΣ (ΕΔΕΤ Α.Ε.)"/>
    <s v="Εθνικό Σύστημα Καταγραφής Ακαδημαϊκών Τίτλων"/>
    <n v="1560000"/>
    <m/>
    <n v="1560000"/>
    <m/>
    <m/>
    <m/>
    <m/>
    <s v="Τροποποίηση δράσης Β.1.1.14"/>
    <m/>
    <x v="7"/>
    <s v="Γραπτή Διαδικασία"/>
    <x v="7"/>
    <m/>
    <m/>
    <m/>
  </r>
  <r>
    <s v="ΘΑ ΙΙΙ"/>
    <s v="Γ.1"/>
    <x v="1"/>
    <n v="5800000"/>
    <x v="40"/>
    <s v="Δράσεις του Υπουργείου Εσωτερικών για το ανθρώπινο δυναμικό της Δημόσιας Διοίκησης"/>
    <s v="ΥΠΟΥΡΓΕΙΟ ΕΣΩΤΕΡΙΚΩΝ "/>
    <s v="ΥΠΟΥΡΓΕΙΟ ΕΣΩΤΕΡΙΚΩΝ "/>
    <s v="ΕΥΔΕ ΕΣΩΤΕΡΙΚΩΝ"/>
    <s v="Εισαγωγή του μοντέλου της Τηλεργασίας στον Δημόσιο Τομέα"/>
    <n v="2500000"/>
    <n v="2500000"/>
    <m/>
    <m/>
    <m/>
    <m/>
    <s v="Γ.1.1.1"/>
    <m/>
    <m/>
    <x v="1"/>
    <s v="Γραπτή Διαδικασία"/>
    <x v="1"/>
    <n v="50"/>
    <s v="β τρίμηνο 2020"/>
    <d v="2020-05-14T00:00:00"/>
  </r>
  <r>
    <s v="ΘΑ Ι"/>
    <s v="Α.2"/>
    <x v="0"/>
    <n v="77943935"/>
    <x v="86"/>
    <s v="Απλούστευση και Προτυποποίηση υπηρεσιών προς τον πολίτη στον (κάθετο) τομέα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ΕΦΚΑ (πρώην ΙΚΑ)"/>
    <s v="Έκδοση σύνταξης σε μία ημέρα/Ανάπτυξη συστημάτων και εφαρμογών, υπηρεσίες ψηφιοποίησης, παροχή ηλεκτρονικών υπηρεσιών για την υποστήριξη της άμεσης απονομής σύνταξης στο σύνολο των ασφαλισμένων του ΕΦΚΑ (πρώην &quot; Έκδοση Σύνταξης σε μία ημέρα &quot;, κωδικός ΟΠΣ: 377120"/>
    <n v="8023782"/>
    <n v="7777782"/>
    <n v="246000"/>
    <s v="ΝΑΙ"/>
    <m/>
    <s v="Κοινωνική Ασφάλιση"/>
    <m/>
    <s v="ΕΡΓΟ ΣΗΜΑΙΑ -Α' Φάση Εξειδίκευσης _x000a_Η ρήτρα ευελιξίας στην 3η Επικαιροποίηση με μείωση πρ/σμού της δράσης στον ΘΑ ΙΙ"/>
    <m/>
    <x v="0"/>
    <s v="Επιτροπή Παρακολούθησης"/>
    <x v="0"/>
    <n v="2"/>
    <s v="Δ τρίμηνο 2015"/>
    <s v="30.10.2015"/>
  </r>
  <r>
    <s v="ΘΑ Ι"/>
    <s v="Α.2"/>
    <x v="0"/>
    <n v="77943935"/>
    <x v="86"/>
    <s v="Απλούστευση και Προτυποποίηση υπηρεσιών προς τον πολίτη στον (κάθετο) τομέα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ΕΦΚΑ (πρώην ΙΚΑ)"/>
    <s v="Έκδοση σύνταξης σε μία ημέρα/Ανάπτυξη συστημάτων και εφαρμογών, υπηρεσίες ψηφιοποίησης, παροχή ηλεκτρονικών υπηρεσιών για την υποστήριξη της άμεσης απονομής σύνταξης στο σύνολο των ασφαλισμένων του ΕΦΚΑ (πρώην &quot; Έκδοση Σύνταξης σε μία ημέρα &quot;, κωδικός ΟΠΣ: 377120"/>
    <n v="-2321974.2199999997"/>
    <n v="-2321974.2199999997"/>
    <m/>
    <m/>
    <m/>
    <s v="Κοινωνική Ασφάλιση"/>
    <m/>
    <s v="ΕΡΓΟ ΣΗΜΑΙΑ"/>
    <m/>
    <x v="2"/>
    <s v="Γραπτή Διαδικασία"/>
    <x v="2"/>
    <n v="2"/>
    <s v="Δ τρίμηνο 2015"/>
    <s v="30.10.2015"/>
  </r>
  <r>
    <s v="ΘΑ ΙΙΙ"/>
    <s v="Γ.2"/>
    <x v="1"/>
    <n v="111991279"/>
    <x v="87"/>
    <s v="Δράσεις αναβάθμισης του ανθρωπίνου δυναμικού του τομέα υγείας"/>
    <s v="ΥΠΟΥΡΓΕΙΟ ΥΓΕΙΑΣ"/>
    <s v="ΥΠΟΥΡΓΕΙΟ ΥΓΕΙΑΣ"/>
    <s v="ΥΠΟΥΡΓΕΙΟ ΥΓΕΙΑΣ ΚΑΙ ΕΠΟΠΤΕΥΟΜΕΝΟΙ ΦΟΡΕΙΣ"/>
    <s v="Εκπαίδευση προσωπικού τομέα ψυχικής υγείας (δράση 3, υποδράση 4.1, 4.2, 4.3, δράση 6, δράση 10.1.1.2+υπόλοιπο έως 9.029.691)"/>
    <n v="-1243704"/>
    <n v="-1243704"/>
    <m/>
    <m/>
    <m/>
    <s v="Υγεία"/>
    <m/>
    <m/>
    <s v="αφαίρεση έργου"/>
    <x v="3"/>
    <s v="Γραπτή Διαδικασία"/>
    <x v="3"/>
    <m/>
    <m/>
    <m/>
  </r>
  <r>
    <s v="ΘΑ ΙΙΙ"/>
    <s v="Γ.2"/>
    <x v="0"/>
    <n v="111991279"/>
    <x v="87"/>
    <s v="Δράσεις αναβάθμισης του ανθρωπίνου δυναμικού του τομέα υγείας"/>
    <s v="ΥΠΟΥΡΓΕΙΟ ΥΓΕΙΑΣ"/>
    <s v="ΥΠΟΥΡΓΕΙΟ ΥΓΕΙΑΣ"/>
    <s v="ΥΠΟΥΡΓΕΙΟ ΥΓΕΙΑΣ ΚΑΙ ΕΠΟΠΤΕΥΟΜΕΝΟΙ ΦΟΡΕΙΣ"/>
    <s v="Εκπαίδευση προσωπικού τομέα ψυχικής υγείας (δράση 3, υποδράση 4.1, 4.2, 4.3, δράση 6, δράση 10.1.1.2+υπόλοιπο έως 9.029.691)"/>
    <n v="1243704"/>
    <n v="1243704"/>
    <m/>
    <m/>
    <m/>
    <s v="Υγεία"/>
    <m/>
    <m/>
    <s v="αφαίρεση έργου"/>
    <x v="8"/>
    <s v="Γραπτή Διαδικασία"/>
    <x v="8"/>
    <n v="15"/>
    <s v="Γ τρίμηνο 2016"/>
    <s v="22.9.2016"/>
  </r>
  <r>
    <s v="ΘΑ Ι"/>
    <s v="Α.2"/>
    <x v="1"/>
    <n v="77943935"/>
    <x v="88"/>
    <s v="Δράσεις βελτίωσης της διαχείρισης των μνημείων παγκόσμιας κληρονομιάς UNESCO"/>
    <s v="ΥΠΟΥΡΓΕΙΟ ΠΟΛΙΤΙΣΜΟΥ ΚΑΙ ΑΘΛΗΤΙΣΜΟΥ"/>
    <s v="ΥΠΟΥΡΓΕΙΟ ΠΟΛΙΤΙΣΜΟΥ ΚΑΙ ΑΘΛΗΤΙΣΜΟΥ"/>
    <s v="ΥΠΟΥΡΓΕΙΟ ΠΟΛΙΤΙΣΜΟΥ και εποπτευόμενοι φορείς"/>
    <s v="Εκπόνηση σχεδίων διαχείρισης για τα ήδη εγγεγραμμένα μνημεία και χώρους της Ελλάδας στον κατάλογο παγκόσμιας κληρονομιάς της UNESCO"/>
    <n v="71544.63"/>
    <n v="71544.63"/>
    <m/>
    <m/>
    <m/>
    <m/>
    <m/>
    <m/>
    <m/>
    <x v="3"/>
    <s v="Γραπτή Διαδικασία"/>
    <x v="3"/>
    <m/>
    <m/>
    <m/>
  </r>
  <r>
    <s v="ΘΑ Ι"/>
    <s v="Α.2"/>
    <x v="0"/>
    <n v="77943935"/>
    <x v="88"/>
    <s v="Δράσεις βελτίωσης της διαχείρισης των μνημείων παγκόσμιας κληρονομιάς UNESCO"/>
    <s v="ΥΠΟΥΡΓΕΙΟ ΠΟΛΙΤΙΣΜΟΥ ΚΑΙ ΑΘΛΗΤΙΣΜΟΥ"/>
    <s v="ΥΠΟΥΡΓΕΙΟ ΠΟΛΙΤΙΣΜΟΥ ΚΑΙ ΑΘΛΗΤΙΣΜΟΥ"/>
    <s v="ΥΠΟΥΡΓΕΙΟ ΠΟΛΙΤΙΣΜΟΥ και εποπτευόμενοι φορείς"/>
    <s v="Εκπόνηση σχεδίων διαχείρισης για τα ήδη εγγεγραμμένα μνημεία και χώρους της Ελλάδας στον κατάλογο παγκόσμιας κληρονομιάς της UNESCO"/>
    <n v="1300000"/>
    <n v="1300000"/>
    <m/>
    <m/>
    <m/>
    <m/>
    <m/>
    <m/>
    <m/>
    <x v="8"/>
    <s v="Γραπτή Διαδικασία"/>
    <x v="8"/>
    <n v="9"/>
    <s v="Β τρίμηνο 2016"/>
    <s v="20.05.2016"/>
  </r>
  <r>
    <s v="ΘΑ ΙΙ"/>
    <s v="Β.1"/>
    <x v="2"/>
    <n v="175602496"/>
    <x v="9"/>
    <s v="Ανάπτυξη υποδομών συστημάτων και εφαρμογών που αφορούν σε οριζόντιες λειτουργίες των δημοσίων φορέων"/>
    <s v="ΥΠΟΥΡΓΕΙΟ ΥΠΟΔΟΜΩΝ ΚΑΙ ΜΕΤΑΦΟΡΩΝ"/>
    <s v="ΥΠΟΥΡΓΕΙΟ ΥΠΟΔΟΜΩΝ ΚΑΙ ΜΕΤΑΦΟΡΩΝ"/>
    <s v="Σώμα Επιθεωρητών  - Ελεγκτών Υπουργείου Υποδομών και Μεταφορών (ΣΕΕΥΜΕ)"/>
    <s v="Εκσυγχρονισμός και αναβάθμιση λειτουργίας του Σ.Ε.Ε.Υ.Μ.Ε. "/>
    <n v="-74000"/>
    <m/>
    <n v="-74000"/>
    <m/>
    <m/>
    <m/>
    <m/>
    <m/>
    <s v="αφαίρεση έργου"/>
    <x v="3"/>
    <s v="Γραπτή Διαδικασία"/>
    <x v="3"/>
    <m/>
    <m/>
    <m/>
  </r>
  <r>
    <s v="ΘΑ ΙΙ"/>
    <s v="Β.1"/>
    <x v="0"/>
    <n v="175602496"/>
    <x v="9"/>
    <s v="Ανάπτυξη υποδομών συστημάτων και εφαρμογών που αφορούν σε οριζόντιες λειτουργίες των δημοσίων φορέων"/>
    <s v="ΥΠΟΥΡΓΕΙΟ ΥΠΟΔΟΜΩΝ ΚΑΙ ΜΕΤΑΦΟΡΩΝ"/>
    <s v="ΥΠΟΥΡΓΕΙΟ ΥΠΟΔΟΜΩΝ ΚΑΙ ΜΕΤΑΦΟΡΩΝ"/>
    <s v="Σώμα Επιθεωρητών  - Ελεγκτών Υπουργείου Υποδομών και Μεταφορών (ΣΕΕΥΜΕ)"/>
    <s v="Εκσυγχρονισμός και αναβάθμιση λειτουργίας του Σ.Ε.Ε.Υ.Μ.Ε. "/>
    <n v="74000"/>
    <m/>
    <n v="74000"/>
    <m/>
    <m/>
    <m/>
    <m/>
    <m/>
    <s v="αφαίρεση έργου"/>
    <x v="7"/>
    <s v="Γραπτή Διαδικασία"/>
    <x v="7"/>
    <n v="34"/>
    <s v="Β΄Τρίμηνο 2019"/>
    <d v="2018-07-31T00:00:00"/>
  </r>
  <r>
    <s v="ΘΑ ΙΙ"/>
    <s v="Β.2"/>
    <x v="1"/>
    <n v="52137222"/>
    <x v="89"/>
    <s v="_x0009_Εκσυγχρονισμός και Αναβάθμιση των Υπηρεσιών που αφορούν στον Ευρωπαϊκό Αριθμό Κλήσης Εκτάκτων Αναγκών «112» με χρήση ΤΠΕ για την βέλτιστη διαχείριση περιστατικών έκτακτης ανάγκης – κρίσεων και την έγκαιρη ενημέρωση των Πολιτών"/>
    <s v="ΥΠΟΥΡΓΕΙΟ ΠΡΟΣΤΑΣΙΑΣ ΤΟΥ ΠΟΛΙΤΗ"/>
    <s v="ΥΠΟΥΡΓΕΙΟ ΠΡΟΣΤΑΣΙΑΣ ΤΟΥ ΠΟΛΙΤΗ"/>
    <s v="ΚΟΙΝΩΝΙΑ ΤΗΣ ΠΛΗΡΟΦΟΡΙΑΣ Α.Ε."/>
    <s v="Εκσυγχρονισμός και αναβάθμιση των υπηρεσιών που αφορούν στον Ευρωπϊκό αριθμό κλήσης έκτακτων αναγκών &quot;112&quot; με χρήση ΤΠΕ για τη βέλτιστη διαχείριση περιστατικών έκτακτης ανάγκης - κρίσεων για την έγκαιρη ενημέρωση των πολιτών"/>
    <n v="743342.78"/>
    <m/>
    <n v="743342.78"/>
    <m/>
    <m/>
    <m/>
    <m/>
    <m/>
    <m/>
    <x v="3"/>
    <s v="Γραπτή Διαδικασία"/>
    <x v="3"/>
    <m/>
    <m/>
    <m/>
  </r>
  <r>
    <s v="ΘΑ ΙΙ"/>
    <s v="Β.2"/>
    <x v="1"/>
    <n v="52137222"/>
    <x v="89"/>
    <s v="_x0009_Εκσυγχρονισμός και Αναβάθμιση των Υπηρεσιών που αφορούν στον Ευρωπαϊκό Αριθμό Κλήσης Εκτάκτων Αναγκών «112» με χρήση ΤΠΕ για την βέλτιστη διαχείριση περιστατικών έκτακτης ανάγκης – κρίσεων και την έγκαιρη ενημέρωση των Πολιτών"/>
    <s v="ΥΠΟΥΡΓΕΙΟ ΠΡΟΣΤΑΣΙΑΣ ΤΟΥ ΠΟΛΙΤΗ"/>
    <s v="ΥΠΟΥΡΓΕΙΟ ΠΡΟΣΤΑΣΙΑΣ ΤΟΥ ΠΟΛΙΤΗ"/>
    <s v="ΚΟΙΝΩΝΙΑ ΤΗΣ ΠΛΗΡΟΦΟΡΙΑΣ Α.Ε."/>
    <s v="Εκσυγχρονισμός και αναβάθμιση των υπηρεσιών που αφορούν στον Ευρωπϊκό αριθμό κλήσης έκτακτων αναγκών &quot;112&quot; με χρήση ΤΠΕ για τη βέλτιστη διαχείριση περιστατικών έκτακτης ανάγκης - κρίσεων για την έγκαιρη ενημέρωση των πολιτών"/>
    <n v="7300000"/>
    <m/>
    <n v="7300000"/>
    <m/>
    <m/>
    <m/>
    <m/>
    <s v="Τροποποίηση  ΤΔΠΠ ως προς το φυσικό και οικονομικό αντικείμενο (ενεργοποίηση προαίρεσης) που υπερβαίνει το διαθέσιμο της πρ16. να γίνει προσαρμογή σε επόμενη εξειδίκευση"/>
    <m/>
    <x v="9"/>
    <s v="Γραπτή Διαδικασία"/>
    <x v="9"/>
    <n v="16"/>
    <s v="Δ τρίμηνο 2016"/>
    <s v="12.12.2016"/>
  </r>
  <r>
    <s v="ΘΑ ΙΙ"/>
    <s v="Β.1"/>
    <x v="2"/>
    <n v="175602496"/>
    <x v="9"/>
    <s v="Ανάπτυξη υποδομών συστημάτων και εφαρμογών που αφορούν σε οριζόντιες λειτουργίες των δημοσίων φορέων"/>
    <s v="_x0009_ΥΠΟΥΡΓΕΙΟ ΕΞΩΤΕΡΙΚΩΝ"/>
    <s v="_x0009_ΥΠΟΥΡΓΕΙΟ ΕΞΩΤΕΡΙΚΩΝ"/>
    <s v="Επιτελική Δομή ΕΣΠΑ ΥΠΕΞ"/>
    <s v="Εκσυγχρονισμός λειτουργίας της Κεντρικής Υπηρεσίας και των Αρχών Εξωτερικής Υπηρεσίας του Υπ.εξωτερικών μέσω βελτίωσης - επέκτασης των υποδομών του ΣΗΔΕ &amp; του συστήματος οικονομικής διαχείρισης του ΥΠΕΞ "/>
    <n v="3777000"/>
    <m/>
    <n v="3777000"/>
    <m/>
    <m/>
    <m/>
    <m/>
    <m/>
    <m/>
    <x v="7"/>
    <s v="Γραπτή Διαδικασία"/>
    <x v="7"/>
    <s v="34, 05_ΜΔΤ"/>
    <s v="Β΄Τρίμηνο 2019, β τρίμηνο 2020"/>
    <s v="31/7/2018, 8/7/2020"/>
  </r>
  <r>
    <s v="ΘΑ ΙΙ"/>
    <s v="Β.1"/>
    <x v="2"/>
    <n v="175602496"/>
    <x v="90"/>
    <s v="Εκσυγχρονισμός των χερσαίων συνοριακών σταθμών της χώρας"/>
    <s v="ΥΠΟΥΡΓΕΙΟ ΕΣΩΤΕΡΙΚΩΝ "/>
    <s v="ΥΠΟΥΡΓΕΙΟ ΕΣΩΤΕΡΙΚΩΝ "/>
    <s v="ΥΠΟΥΡΓΕΙΟ ΕΣΩΤΕΡΙΚΩΝ "/>
    <s v="ΕΚΣΥΓΧΡΟΝΙΣΜΟΣ ΤΩΝ ΧΕΡΣΑΙΩΝ ΣΥΝΟΡΙΑΚΩΝ ΣΤΑΘΜΩΝ ΤΗΣ ΧΩΡΑΣ"/>
    <n v="-4900000"/>
    <m/>
    <n v="-4900000"/>
    <m/>
    <m/>
    <s v="Τοπική Αυτοδιοίκηση"/>
    <m/>
    <m/>
    <s v="αφαίρεση έργου"/>
    <x v="3"/>
    <s v="Γραπτή Διαδικασία"/>
    <x v="3"/>
    <m/>
    <m/>
    <m/>
  </r>
  <r>
    <s v="ΘΑ ΙΙ"/>
    <s v="Β.1"/>
    <x v="0"/>
    <n v="175602496"/>
    <x v="90"/>
    <s v="Εκσυγχρονισμός των χερσαίων συνοριακών σταθμών της χώρας"/>
    <s v="ΥΠΟΥΡΓΕΙΟ ΕΣΩΤΕΡΙΚΩΝ "/>
    <s v="ΥΠΟΥΡΓΕΙΟ ΕΣΩΤΕΡΙΚΩΝ "/>
    <s v="ΥΠΟΥΡΓΕΙΟ ΕΣΩΤΕΡΙΚΩΝ "/>
    <s v="ΕΚΣΥΓΧΡΟΝΙΣΜΟΣ ΤΩΝ ΧΕΡΣΑΙΩΝ ΣΥΝΟΡΙΑΚΩΝ ΣΤΑΘΜΩΝ ΤΗΣ ΧΩΡΑΣ"/>
    <n v="4900000"/>
    <m/>
    <n v="4900000"/>
    <m/>
    <m/>
    <s v="Τοπική Αυτοδιοίκηση"/>
    <m/>
    <m/>
    <s v="αφαίρεση έργου"/>
    <x v="0"/>
    <s v="Επιτροπή Παρακολούθησης"/>
    <x v="0"/>
    <m/>
    <s v="Γ τρίμηνο 2019_x000a_Προϋπόθεση η συνάφεια του έργου με την Εθνική Στρατηγική για τη Ψηφιακή Πολιτική (Απόφαση της ΓΓΨΠ)"/>
    <m/>
  </r>
  <r>
    <s v="ΘΑ ΙΙ"/>
    <s v="Β.1"/>
    <x v="2"/>
    <n v="175602496"/>
    <x v="91"/>
    <s v="Απλοποίηση της Διαδικασίας Αναγνώρισης Ελληνικών Μουσείων"/>
    <s v="ΥΠΟΥΡΓΕΙΟ ΠΟΛΙΤΙΣΜΟΥ ΚΑΙ ΑΘΛΗΤΙΣΜΟΥ"/>
    <s v="ΥΠΟΥΡΓΕΙΟ ΠΟΛΙΤΙΣΜΟΥ ΚΑΙ ΑΘΛΗΤΙΣΜΟΥ"/>
    <s v="ΥΠΟΥΡΓΕΙΟ ΠΟΛΙΤΙΣΜΟΥ ΚΑΙ ΑΘΛΗΤΙΣΜΟΥ"/>
    <s v="Ελληνικό Σύστημα Πιστοποίησης και Αναγνώρισης Μουσείων"/>
    <n v="1290000"/>
    <m/>
    <n v="1290000"/>
    <m/>
    <m/>
    <m/>
    <m/>
    <m/>
    <m/>
    <x v="6"/>
    <s v="Γραπτή Διαδικασία"/>
    <x v="6"/>
    <s v="05_ΜΔΤ"/>
    <s v="Γ' Τρίμηνο 2020"/>
    <d v="2020-07-08T00:00:00"/>
  </r>
  <r>
    <s v="ΘΑ Ι"/>
    <s v="Α.2"/>
    <x v="1"/>
    <n v="77943935"/>
    <x v="92"/>
    <s v="ΠΟΛΥΚΑΝΑΛΙΚΟ ΣΥΣΤΗΜΑ ΕΝΗΜΕΡΩΣΗΣ ΚΑΙ ΕΞΥΠΗΡΕΤΗΣΗΣ ΠΟΛΙΤΩΝ 1555 του Υπουργείου Εργασίας (ημιτελέ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s v="ΠΟΛΥΚΑΝΑΛΙΚΟ ΣΥΣΤΗΜΑ ΕΝΗΜΕΡΩΣΗΣ ΚΑΙ ΕΞΥΠΗΡΕΤΗΣΗΣ ΠΟΛΙΤΩΝ 1555 (ημιτελές έργο περιόδου 2014-2020)"/>
    <n v="35667409.600000001"/>
    <n v="16801008"/>
    <m/>
    <m/>
    <m/>
    <s v="Κοινωνική Ασφάλιση"/>
    <m/>
    <m/>
    <m/>
    <x v="23"/>
    <s v="Γραπτή Διαδικασία"/>
    <x v="22"/>
    <n v="63"/>
    <s v="Δ΄τρίμηνο 2022"/>
    <d v="2022-06-29T00:00:00"/>
  </r>
  <r>
    <s v="ΘΑ Ι"/>
    <s v="Α.2"/>
    <x v="1"/>
    <n v="77943935"/>
    <x v="93"/>
    <s v="Δράσεις Ενδυνάμωσης Δομών Ανηλίκων"/>
    <s v="ΥΠΟΥΡΓΕΙΟ ΔΙΚΑΙΟΣΥΝΗΣ ΔΙΑΦΑΝΕΙΑΣ ΚΑΙ ΑΝΘΡΩΠΙΝΩΝ ΔΙΚΑΙΩΜΑΤΩΝ"/>
    <s v="ΥΠΟΥΡΓΕΙΟ ΔΙΚΑΙΟΣΥΝΗΣ ΔΙΑΦΑΝΕΙΑΣ ΚΑΙ ΑΝΘΡΩΠΙΝΩΝ ΔΙΚΑΙΩΜΑΤΩΝ"/>
    <s v="Επιτελική δομή ΕΣΠΑ Υπουργείου Δικαιοσύνης Διαφάνειας και Ανθρωπίνων Δικαιωμάτων"/>
    <s v="Ενδυνάμωση Δομών Ανηλίκων Υ.Δ."/>
    <n v="180000"/>
    <n v="180000"/>
    <m/>
    <m/>
    <m/>
    <s v="Δικαιοσύνης"/>
    <m/>
    <m/>
    <m/>
    <x v="3"/>
    <s v="Γραπτή Διαδικασία"/>
    <x v="3"/>
    <n v="60"/>
    <m/>
    <s v="12/4/2022_x000a_31/5/2022 1η Τροποποίηση"/>
  </r>
  <r>
    <s v="ΘΑ Ι"/>
    <s v="Α.1"/>
    <x v="0"/>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s v="Ενθάρρυνση και υποστήριξη της συμμετοχής των γυναικών σε θέσεις πολιτικής ευθύνης και εκπροσώπησης σε εθνικό και ευρωπαϊκό επίπεδο πολιτικής"/>
    <n v="100000"/>
    <n v="100000"/>
    <m/>
    <m/>
    <m/>
    <m/>
    <m/>
    <m/>
    <s v="αφαίρεση έργου"/>
    <x v="0"/>
    <s v="Επιτροπή Παρακολούθησης"/>
    <x v="0"/>
    <n v="3"/>
    <s v="Β τρίμηνο 2016"/>
    <s v="9.11.2015"/>
  </r>
  <r>
    <s v="ΘΑ Ι"/>
    <s v="Α.1"/>
    <x v="1"/>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s v="Ενθάρρυνση και υποστήριξη της συμμετοχής των γυναικών σε θέσεις πολιτικής ευθύνης και εκπροσώπησης σε εθνικό και ευρωπαϊκό επίπεδο πολιτικής"/>
    <n v="-100000"/>
    <n v="-100000"/>
    <m/>
    <m/>
    <m/>
    <m/>
    <m/>
    <m/>
    <s v="αφαίρεση έργου"/>
    <x v="3"/>
    <s v="Γραπτή Διαδικασία"/>
    <x v="3"/>
    <m/>
    <m/>
    <m/>
  </r>
  <r>
    <s v="ΘΑ ΙΙ"/>
    <s v="Β.1"/>
    <x v="2"/>
    <n v="175602496"/>
    <x v="94"/>
    <s v="Ενιαίο πλαίσιο αυθεντικοποί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Ενιαίο Πλαίσιο Αυθενικοποίησης  (ΕΠΛΑ - eAuth-PKI)/Αναβάθμιση και Επέκταση Υποδομής Δημοσίου Κλειδιού Ελληνικού Δημοσίου"/>
    <n v="-2975000"/>
    <m/>
    <n v="-2975000"/>
    <m/>
    <m/>
    <m/>
    <m/>
    <m/>
    <s v="αφαίρεση έργου"/>
    <x v="3"/>
    <s v="Γραπτή Διαδικασία"/>
    <x v="3"/>
    <m/>
    <m/>
    <m/>
  </r>
  <r>
    <s v="ΘΑ ΙΙ"/>
    <s v="Β.1"/>
    <x v="0"/>
    <n v="175602496"/>
    <x v="94"/>
    <s v="Ενιαίο πλαίσιο αυθεντικοποί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Ενιαίο Πλαίσιο Αυθενικοποίησης  (ΕΠΛΑ - eAuth-PKI)/Αναβάθμιση και Επέκταση Υποδομής Δημοσίου Κλειδιού Ελληνικού Δημοσίου"/>
    <n v="2975000"/>
    <m/>
    <n v="2975000"/>
    <m/>
    <m/>
    <m/>
    <m/>
    <s v="ΑΠΟΡΡΙΨΗ ΑΙΤΗΜΑΤΟΣ ΧΡΜΑΤΟΔΟΤΗΣΗΣ"/>
    <s v="αφαίρεση έργου"/>
    <x v="0"/>
    <s v="Επιτροπή Παρακολούθησης"/>
    <x v="0"/>
    <n v="24"/>
    <s v="Δ΄ τρίμηνο 2017"/>
    <s v="20.12.2017"/>
  </r>
  <r>
    <s v="ΘΑ ΙΙ"/>
    <s v="Β.1"/>
    <x v="2"/>
    <n v="175602496"/>
    <x v="9"/>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ΓΓ ΠΛΗΡΟΦΟΡΙΑΚΩΝ ΣΥΣΤΗΜΑΤΩΝ"/>
    <s v="Ενιαίο Σύστημα Διακίνησης Εγγράφων και Πρωτοκόλλου του Υπουργείου Οικονομικών "/>
    <n v="-900000"/>
    <m/>
    <n v="-900000"/>
    <m/>
    <m/>
    <m/>
    <m/>
    <m/>
    <s v="αφαίρεση έργου"/>
    <x v="3"/>
    <s v="Γραπτή Διαδικασία"/>
    <x v="3"/>
    <m/>
    <m/>
    <m/>
  </r>
  <r>
    <s v="ΘΑ ΙΙ"/>
    <s v="Β.1"/>
    <x v="0"/>
    <n v="175602496"/>
    <x v="9"/>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ΓΓ ΠΛΗΡΟΦΟΡΙΑΚΩΝ ΣΥΣΤΗΜΑΤΩΝ"/>
    <s v="Ενιαίο Σύστημα Διακίνησης Εγγράφων και Πρωτοκόλλου του Υπουργείου Οικονομικών "/>
    <n v="900000"/>
    <m/>
    <n v="900000"/>
    <m/>
    <m/>
    <s v="Δημοσιονομική πολιτική "/>
    <m/>
    <m/>
    <s v="αφαίρεση έργου"/>
    <x v="0"/>
    <s v="Επιτροπή Παρακολούθησης"/>
    <x v="0"/>
    <n v="44"/>
    <s v="Εγκρίθηκε από ΓΓΨΠ (3476/2019/27-02-2019)"/>
    <d v="2019-06-25T00:00:00"/>
  </r>
  <r>
    <s v="ΘΑ ΙΙ"/>
    <s v="Β.2"/>
    <x v="2"/>
    <n v="52137222"/>
    <x v="8"/>
    <s v="Σύστημα Ενιαίας Εξυπηρέτησης Πολιτ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s v="Ενιαίο Σύστημα Εξυπηρέτησης Πολιτών"/>
    <n v="-14547348.75"/>
    <m/>
    <n v="-14547348.75"/>
    <m/>
    <m/>
    <m/>
    <m/>
    <m/>
    <s v="αφαίρεση έργου"/>
    <x v="3"/>
    <s v="Γραπτή Διαδικασία"/>
    <x v="3"/>
    <m/>
    <m/>
    <m/>
  </r>
  <r>
    <s v="ΘΑ ΙΙ"/>
    <s v="Β.2"/>
    <x v="0"/>
    <n v="52137222"/>
    <x v="8"/>
    <s v="Σύστημα Ενιαίας Εξυπηρέτησης Πολιτ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s v="Ενιαίο Σύστημα Εξυπηρέτησης Πολιτών"/>
    <n v="14547348.75"/>
    <m/>
    <n v="14547348.75"/>
    <m/>
    <m/>
    <m/>
    <m/>
    <s v="ΕΡΓΟ ΣΗΜΑΙΑ"/>
    <s v="αφαίρεση έργου"/>
    <x v="0"/>
    <s v="Επιτροπή Παρακολούθησης"/>
    <x v="0"/>
    <m/>
    <s v="Γ τρίμηνο 2019_x000a_Προϋπόθεση η συνάφεια του έργου με την Εθνική Στρατηγική για τη Ψηφιακή Πολιτική (Απόφαση της ΓΓΨΠ)"/>
    <m/>
  </r>
  <r>
    <s v="ΘΑ ΙΙ"/>
    <s v="Β.1"/>
    <x v="2"/>
    <n v="175602496"/>
    <x v="95"/>
    <s v="Ενιαίο σύστημα εξυπηρέτησης υποθέσεων πολιτών τρίτων χωρών"/>
    <s v="ΥΠΟΥΡΓΕΙΟ ΜΕΤΑΝΑΣΤΕΥΤΙΚΗΣ ΠΟΛΙΤΙΚΗΣ"/>
    <s v="ΥΠΟΥΡΓΕΙΟ ΜΕΤΑΝΑΣΤΕΥΤΙΚΗΣ ΠΟΛΙΤΙΚΗΣ"/>
    <s v="Γενική Γραμματεία Πληθυσμού  και Κοινωνικής Συνοχής"/>
    <s v="Ενιαίο σύστημα εξυπηρέτησης υποθέσεων πολιτών τρίτων χωρών"/>
    <n v="-4750000"/>
    <m/>
    <n v="-4750000"/>
    <m/>
    <m/>
    <m/>
    <m/>
    <m/>
    <s v="αφαίρεση έργου"/>
    <x v="3"/>
    <s v="Γραπτή Διαδικασία"/>
    <x v="3"/>
    <m/>
    <m/>
    <m/>
  </r>
  <r>
    <s v="ΘΑ ΙΙ"/>
    <s v="Β.1"/>
    <x v="0"/>
    <n v="175602496"/>
    <x v="95"/>
    <s v="Ενιαίο σύστημα εξυπηρέτησης υποθέσεων πολιτών τρίτων χωρών"/>
    <s v="ΥΠΟΥΡΓΕΙΟ ΜΕΤΑΝΑΣΤΕΥΤΙΚΗΣ ΠΟΛΙΤΙΚΗΣ"/>
    <s v="ΥΠΟΥΡΓΕΙΟ ΜΕΤΑΝΑΣΤΕΥΤΙΚΗΣ ΠΟΛΙΤΙΚΗΣ"/>
    <s v="Γενική Γραμματεία Πληθυσμού  και Κοινωνικής Συνοχής"/>
    <s v="Ενιαίο σύστημα εξυπηρέτησης υποθέσεων πολιτών τρίτων χωρών"/>
    <n v="4750000"/>
    <m/>
    <n v="4750000"/>
    <m/>
    <m/>
    <m/>
    <m/>
    <m/>
    <s v="αφαίρεση έργου"/>
    <x v="0"/>
    <s v="Επιτροπή Παρακολούθησης"/>
    <x v="0"/>
    <m/>
    <s v="Αρνητική γνώμη ΓΓΨΠ (5623/2019/05-04-2019)"/>
    <m/>
  </r>
  <r>
    <s v="ΘΑ Ι"/>
    <s v="Α.2"/>
    <x v="0"/>
    <n v="77943935"/>
    <x v="96"/>
    <s v="Ενίσχυση και επιτάχυνση των διαδικασιών συγχωνεύσεων και καταργήσεων Α.Ε.Ι."/>
    <s v="ΥΠΟΥΡΓΕΙΟ ΠΑΙΔΕΙΑΣ, ΕΡΕΥΝΑΣ ΚΑΙ ΘΡΗΣΚΕΥΜΑΤΩΝ"/>
    <s v="ΥΠΟΥΡΓΕΙΟ ΠΑΙΔΕΙΑΣ, ΕΡΕΥΝΑΣ ΚΑΙ ΘΡΗΣΚΕΥΜΑΤΩΝ"/>
    <s v="ΑΕΙ"/>
    <s v="Ενίσχυση και επιτάχυνση των διαδικασιών συγχωνεύσεων και καταργήσεων Α.Ε.Ι."/>
    <n v="15000000"/>
    <n v="15000000"/>
    <m/>
    <m/>
    <m/>
    <m/>
    <m/>
    <m/>
    <m/>
    <x v="15"/>
    <s v="Γραπτή Διαδικασία"/>
    <x v="14"/>
    <n v="43"/>
    <s v="Β΄Τρίμηνο 2019"/>
    <d v="2019-06-12T00:00:00"/>
  </r>
  <r>
    <s v="ΘΑ Ι"/>
    <s v="Α.3"/>
    <x v="1"/>
    <n v="4750000"/>
    <x v="74"/>
    <s v="Ενίσχυση της λειτουργίας των Ανεξάρτητων Αρχών "/>
    <s v="ΑΝΕΞΑΡΤΗΤΗ ΑΡΧΗ"/>
    <s v="ΑΝΕΞΑΡΤΗΤΗ ΑΡΧΗ"/>
    <s v="Αρχή Καταπολέμησης της Νομιμοποίησης Εσόδων από Εγκληματικές Δραστηριότητες"/>
    <s v="Ενίσχυση λειτουργίας της Αρχής Καταπολέμησης της Νομιμοποίησης Εσόδων από Εγκληματικές Δραστηριότητες"/>
    <n v="250480"/>
    <n v="250480"/>
    <m/>
    <m/>
    <m/>
    <m/>
    <m/>
    <s v="μεταφορά φυσικού και οικονομικού αντικειμένου από Β.1.1.1"/>
    <m/>
    <x v="6"/>
    <s v="Γραπτή Διαδικασία"/>
    <x v="6"/>
    <n v="37"/>
    <s v="Γ' Τρίμηνο 2020"/>
    <m/>
  </r>
  <r>
    <s v="ΘΑ Ι"/>
    <s v="Α.3"/>
    <x v="0"/>
    <n v="4750000"/>
    <x v="74"/>
    <s v="Ενίσχυση της λειτουργίας των Ανεξάρτητων Αρχών "/>
    <s v="ΑΝΕΞΑΡΤΗΤΗ ΑΡΧΗ"/>
    <s v="ΑΝΕΞΑΡΤΗΤΗ ΑΡΧΗ"/>
    <s v="Αρχή Καταπολέμησης της Νομιμοποίησης Εσόδων από Εγκληματικές Δραστηριότητες"/>
    <s v="Ενίσχυση λειτουργίας της Αρχής Καταπολέμησης της Νομιμοποίησης Εσόδων από Εγκληματικές Δραστηριότητες"/>
    <n v="144800"/>
    <n v="144800"/>
    <m/>
    <m/>
    <m/>
    <m/>
    <m/>
    <m/>
    <m/>
    <x v="7"/>
    <s v="Γραπτή Διαδικασία"/>
    <x v="7"/>
    <n v="37"/>
    <s v="Β΄Τρίμηνο 2019"/>
    <d v="2018-10-17T00:00:00"/>
  </r>
  <r>
    <s v="ΘΑ ΙΙ"/>
    <s v="Β.1"/>
    <x v="2"/>
    <n v="175602496"/>
    <x v="9"/>
    <s v="Ανάπτυξη υποδομών συστημάτων και εφαρμογών που αφορούν σε οριζόντιες λειτουργίες των δημοσίων φορέων"/>
    <s v="ΑΝΕΞΑΡΤΗΤΗ ΑΡΧΗ"/>
    <s v="ΑΝΕΞΑΡΤΗΤΗ ΑΡΧΗ"/>
    <s v="Αρχή Καταπολέμησης της Νομιμοποίησης Εσόδων από Εγκληματικές Δραστηριότητες"/>
    <s v="Ενίσχυση λειτουργίας της Αρχής Καταπολέμησης της Νομιμοποίησης Εσόδων από Εγκληματικές Δραστηριότητες"/>
    <n v="-250480"/>
    <m/>
    <n v="-250480"/>
    <m/>
    <m/>
    <m/>
    <m/>
    <s v="μεταφορά φυσικού αντικείμενου στην Α.3.2.6"/>
    <m/>
    <x v="6"/>
    <s v="Γραπτή Διαδικασία"/>
    <x v="6"/>
    <n v="37"/>
    <s v="Γ' Τρίμηνο 2020"/>
    <s v="17/10/2018_x000a_14/3/2019 (1η Τροποποίηση)_x000a_7/6/2019 (2η Τροποποίηση)_x000a_20/12/2019 (3η Τροποποίηση)_x000a_16/03/2020 (4η Τροποποίηση) 22/04/2020_x000a_(5η Τροποποίηση)"/>
  </r>
  <r>
    <s v="ΘΑ ΙΙ"/>
    <s v="Β.1"/>
    <x v="0"/>
    <n v="175602496"/>
    <x v="9"/>
    <s v="Ανάπτυξη υποδομών συστημάτων και εφαρμογών που αφορούν σε οριζόντιες λειτουργίες των δημοσίων φορέων"/>
    <s v="ΑΝΕΞΑΡΤΗΤΗ ΑΡΧΗ"/>
    <s v="ΑΝΕΞΑΡΤΗΤΗ ΑΡΧΗ"/>
    <s v="Αρχή Καταπολέμησης της Νομιμοποίησης Εσόδων από Εγκληματικές Δραστηριότητες"/>
    <s v="Ενίσχυση λειτουργίας της Αρχής Καταπολέμησης της Νομιμοποίησης Εσόδων από Εγκληματικές Δραστηριότητες"/>
    <n v="250480"/>
    <m/>
    <n v="250480"/>
    <m/>
    <m/>
    <m/>
    <m/>
    <m/>
    <m/>
    <x v="7"/>
    <s v="Γραπτή Διαδικασία"/>
    <x v="7"/>
    <n v="34"/>
    <s v="Β΄Τρίμηνο 2019"/>
    <d v="2018-07-31T00:00:00"/>
  </r>
  <r>
    <s v="ΘΑ Ι"/>
    <s v="Α.1"/>
    <x v="1"/>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ΕΝΙΣΧΥΣΗ ΤΗΣ ΕΠΙΤΕΛΙΚΗΣ ΛΕΙΤΟΥΡΓΙΑΣ ΤΗΣ ΓΕΝΙΚΗΣ ΓΡΑΜΜΑΤΕΙΑΣ ΑΝΘΡΩΠΙΝΟΥ ΔΥΝΑΜΙΚΟΥ ΔΗΜΟΣΙΟΥ ΤΟΜΕΑ"/>
    <n v="800000"/>
    <n v="800000"/>
    <m/>
    <m/>
    <m/>
    <m/>
    <m/>
    <m/>
    <m/>
    <x v="6"/>
    <s v="Γραπτή Διαδικασία"/>
    <x v="6"/>
    <n v="42"/>
    <s v="Γ' τρίμηνο 2020"/>
    <m/>
  </r>
  <r>
    <s v="ΘΑ Ι"/>
    <s v="Α.1"/>
    <x v="0"/>
    <n v="22100000"/>
    <x v="97"/>
    <s v="Ενίσχυση της λειτουργίας του μηχανισμού δημόσιας στατιστικής πληροφόρησης του Εθνικού Κέντρου Τεκμηρίωσης"/>
    <s v="ΥΠΟΥΡΓΕΙΟ ΠΑΙΔΕΙΑΣ, ΕΡΕΥΝΑΣ ΚΑΙ ΘΡΗΣΚΕΥΜΑΤΩΝ"/>
    <s v="ΥΠΟΥΡΓΕΙΟ ΠΑΙΔΕΙΑΣ, ΕΡΕΥΝΑΣ ΚΑΙ ΘΡΗΣΚΕΥΜΑΤΩΝ"/>
    <s v="ΕΘΝΙΚΟ ΚΕΝΤΡΟ ΤΕΚΜΗΡΙΩΣΗΣ"/>
    <s v="Ενίσχυση της λειτουργίας του μηχανισμού δημόσιας στατιστικής πληροφόρησης του Εθνικού Κέντρου Τεκμηρίωσης"/>
    <n v="4350000"/>
    <n v="4350000"/>
    <m/>
    <m/>
    <m/>
    <m/>
    <m/>
    <m/>
    <m/>
    <x v="7"/>
    <s v="Γραπτή Διαδικασία"/>
    <x v="7"/>
    <n v="42"/>
    <s v="Β΄Τρίμηνο 2019"/>
    <s v="06.06.2019"/>
  </r>
  <r>
    <s v="ΘΑ Ι"/>
    <s v="Α.1"/>
    <x v="0"/>
    <n v="22100000"/>
    <x v="98"/>
    <s v="Ενίσχυση της στρατηγικής ικανότητας και επιτελικών λειτουργιών της Ειδικής Γραμματείας Κοινωνικής Ένταξης των Ρομά"/>
    <s v="ΥΠΟΥΡΓΕΙΟ ΕΡΓΑΣΙΑΣ, ΚΟΙΝΩΝΙΚΗΣ ΑΣΦΑΛΙΣΗΣ ΚΑΙ ΚΟΙΝΩΝΙΚΗΣ ΑΛΛΗΛΕΓΓΥΗΣ"/>
    <s v="ΥΠΟΥΡΓΕΙΟ ΕΡΓΑΣΙΑΣ, ΚΟΙΝΩΝΙΚΗΣ ΑΣΦΑΛΙΣΗΣ ΚΑΙ ΚΟΙΝΩΝΙΚΗΣ ΑΛΛΗΛΕΓΓΥΗΣ"/>
    <s v="ΕΙΔΙΚΗ ΓΡΑΜΜΑΤΕΙΑ ΓΙΑ ΤΗΝ ΚΟΙΝΩΝΙΚΗ ΕΝΤΑΞΗ ΤΩΝ ΡΟΜΑ"/>
    <s v="Ενίσχυση της στρατηγικής ικανότητας και επιτελικών λειτουργιών της Ειδικής Γραμματείας Κοινωνικής Ένταξης των Ρομά"/>
    <n v="564730"/>
    <n v="564730"/>
    <m/>
    <m/>
    <m/>
    <m/>
    <m/>
    <m/>
    <m/>
    <x v="10"/>
    <s v="Επιτροπή Παρακολούθησης"/>
    <x v="10"/>
    <n v="29"/>
    <s v="Α τρίμηνο 2018"/>
    <s v="8.05.2018"/>
  </r>
  <r>
    <s v="ΘΑ Ι"/>
    <s v="Α.1"/>
    <x v="0"/>
    <n v="22100000"/>
    <x v="99"/>
    <s v="Ενίσχυση του συντονισμού και της επικοινωνίας των μη εξυπηρετούμενων δανείων "/>
    <s v="ΥΠΟΥΡΓΕΙΟ ΟΙΚΟΝΟΜΙΑΣ ΚΑΙ ΑΝΑΠΤΥΞΗΣ "/>
    <s v="ΥΠΟΥΡΓΕΙΟ ΟΙΚΟΝΟΜΙΑΣ ΚΑΙ ΑΝΑΠΤΥΞΗΣ "/>
    <s v="ΥΠΟΥΡΓΕΙΟ ΟΙΚΟΝΟΜΙΑΣ ΚΑΙ ΑΝΑΠΤΥΞΗΣ "/>
    <s v="Ενίσχυση του συντονισμού και της επικοινωνίας των μη εξυπηρετούμενων δανείων "/>
    <n v="15000000"/>
    <n v="15000000"/>
    <m/>
    <m/>
    <m/>
    <m/>
    <m/>
    <m/>
    <m/>
    <x v="24"/>
    <s v="Γραπτή Διαδικασία"/>
    <x v="23"/>
    <n v="12"/>
    <s v="Γ τρίμηνο 2016"/>
    <s v="14.09.2016"/>
  </r>
  <r>
    <s v="ΘΑ Ι"/>
    <s v="Α.1"/>
    <x v="0"/>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Επιτελική Δομή ΕΣΠΑ Υπ. Εσωτερικών"/>
    <s v="Ενίσχυση των επιτελικών λειτουργιών της Γενικής Γραμματείας Ισότητας των Φύλων"/>
    <n v="475000"/>
    <n v="475000"/>
    <m/>
    <m/>
    <m/>
    <m/>
    <m/>
    <m/>
    <m/>
    <x v="20"/>
    <s v="Γραπτή Διαδικασία"/>
    <x v="19"/>
    <n v="39"/>
    <s v="Γ τρίμηνο 2018"/>
    <s v="18.10.2018"/>
  </r>
  <r>
    <s v="ΘΑ ΙΙ"/>
    <s v="Β.1"/>
    <x v="2"/>
    <n v="175602496"/>
    <x v="100"/>
    <s v="Διαλειτουργικότητα μητρώων και υπηρεσιών Δημόσιου Τομέα"/>
    <s v="ΥΠΟΥΡΓΕΙΟ  ΤΟΥΡΙΣΜΟΥ"/>
    <s v="ΥΠΟΥΡΓΕΙΟ  ΤΟΥΡΙΣΜΟΥ"/>
    <s v="Υπουργείο Οικονομίας Υποδομών Ναυτιλίας Τουρισμου/ Τομέας Τουρισμού"/>
    <s v="Ενοποιημένο Μητρώο Τουριστικών Επιχειρήσεων"/>
    <n v="-1249843.02"/>
    <m/>
    <n v="-1249843.02"/>
    <m/>
    <m/>
    <m/>
    <m/>
    <m/>
    <s v="αφαίρεση έργου"/>
    <x v="3"/>
    <s v="Γραπτή Διαδικασία"/>
    <x v="3"/>
    <m/>
    <m/>
    <m/>
  </r>
  <r>
    <s v="ΘΑ ΙΙ"/>
    <s v="Β.1"/>
    <x v="0"/>
    <n v="175602496"/>
    <x v="100"/>
    <s v="Διαλειτουργικότητα μητρώων και υπηρεσιών Δημόσιου Τομέα"/>
    <s v="ΥΠΟΥΡΓΕΙΟ  ΤΟΥΡΙΣΜΟΥ"/>
    <s v="ΥΠΟΥΡΓΕΙΟ  ΤΟΥΡΙΣΜΟΥ"/>
    <s v="Υπουργείο Οικονομίας Υποδομών Ναυτιλίας Τουρισμου/ Τομέας Τουρισμού"/>
    <s v="Ενοποιημένο Μητρώο Τουριστικών Επιχειρήσεων"/>
    <n v="1249843.02"/>
    <m/>
    <n v="1249843.02"/>
    <m/>
    <m/>
    <m/>
    <m/>
    <m/>
    <s v="αφαίρεση έργου"/>
    <x v="0"/>
    <s v="Επιτροπή Παρακολούθησης"/>
    <x v="0"/>
    <m/>
    <s v="Γ τρίμηνο 2019_x000a_Προϋπόθεση η συνάφεια του έργου με την Εθνική Στρατηγική για τη Ψηφιακή Πολιτική (Απόφαση της ΓΓΨΠ)"/>
    <m/>
  </r>
  <r>
    <s v="ΘΑ ΙΙ"/>
    <s v="Β.1"/>
    <x v="0"/>
    <n v="175602496"/>
    <x v="50"/>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ΔΗΜΟΣ ΑΘΗΝΑΙΩΝ "/>
    <s v="Έξυπνο Κέντρο Επιχειρήσεων Δήμου Αθηναίων"/>
    <n v="1720647"/>
    <m/>
    <n v="1720647"/>
    <m/>
    <m/>
    <s v="Τοπική Αυτοδιοίκηση"/>
    <m/>
    <s v="ΑΠΟΡΡΙΨΗ ΑΙΤΗΜΑΤΟΣ ΧΡΜΑΤΟΔΟΤΗΣΗΣ"/>
    <s v="αφαίρεση έργου"/>
    <x v="0"/>
    <s v="Επιτροπή Παρακολούθησης"/>
    <x v="0"/>
    <n v="34"/>
    <s v="Γ  τρίμηνο 2018"/>
    <s v="31.7.2018"/>
  </r>
  <r>
    <s v="ΘΑ ΙΙ"/>
    <s v="Β.1"/>
    <x v="0"/>
    <n v="175602496"/>
    <x v="50"/>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ΔΗΜΟΣ ΑΘΗΝΑΙΩΝ "/>
    <s v="Έξυπνο Κέντρο Επιχειρήσεων Δήμου Αθηναίων"/>
    <n v="2580970.5"/>
    <m/>
    <n v="2580970.5"/>
    <m/>
    <m/>
    <s v="Τοπική Αυτοδιοίκηση"/>
    <m/>
    <s v="ΑΠΟΡΡΙΨΗ ΑΙΤΗΜΑΤΟΣ ΧΡΜΑΤΟΔΟΤΗΣΗΣ"/>
    <s v="αφαίρεση έργου"/>
    <x v="20"/>
    <s v="Γραπτή Διαδικασία"/>
    <x v="19"/>
    <n v="34"/>
    <s v="Γ  τρίμηνο 2018"/>
    <s v="31.7.2018"/>
  </r>
  <r>
    <s v="ΘΑ ΙΙ"/>
    <s v="Β.1"/>
    <x v="2"/>
    <n v="175602496"/>
    <x v="50"/>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ΔΗΜΟΣ ΑΘΗΝΑΙΩΝ "/>
    <s v="Έξυπνο Κέντρο Επιχειρήσεων Δήμου Αθηναίων"/>
    <n v="-4301617.5"/>
    <m/>
    <n v="-4301617.5"/>
    <m/>
    <m/>
    <s v="Τοπική Αυτοδιοίκηση"/>
    <m/>
    <m/>
    <s v="αφαίρεση έργου"/>
    <x v="3"/>
    <s v="Γραπτή Διαδικασία"/>
    <x v="3"/>
    <m/>
    <m/>
    <m/>
  </r>
  <r>
    <s v="ΘΑ ΙΙ"/>
    <s v="Β.1"/>
    <x v="2"/>
    <n v="175602496"/>
    <x v="100"/>
    <s v="Διαλειτουργικότητα μητρώων και υπηρεσιών Δημόσιου Τομέα"/>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ΙΑ ΤΗΣ ΠΛΗΡΟΦΟΡΙΑΣ Α.Ε."/>
    <s v="Επέκταση αρχιτεκτονικής κόμβου govHUB.gr και υλοποίηση ψηφιακών υπηρεσιών ηλεκτρονικής διακυβέρνησης"/>
    <n v="975000"/>
    <m/>
    <n v="975000"/>
    <m/>
    <m/>
    <m/>
    <m/>
    <m/>
    <m/>
    <x v="22"/>
    <s v="Γραπτή Διαδικασία"/>
    <x v="21"/>
    <s v="05_ΜΔΤ"/>
    <s v="Δ΄ τρίμηνο 2020"/>
    <d v="2020-07-08T00:00:00"/>
  </r>
  <r>
    <s v="ΘΑ ΙΙ"/>
    <s v="Β.1"/>
    <x v="2"/>
    <n v="175602496"/>
    <x v="9"/>
    <s v="Ανάπτυξη υποδομών συστημάτων και εφαρμογών που αφορούν σε οριζόντιες λειτουργίες των δημοσίων φορέων"/>
    <s v="ΑΝΕΞΑΡΤΗΤΗ ΑΡΧΗ"/>
    <s v="ΑΝΕΞΑΡΤΗΤΗ ΑΡΧΗ"/>
    <s v="ΚΟΙΝΩΝΙΑ ΤΗΣ ΠΛΗΡΟΦΟΡΙΑΣ Α.Ε."/>
    <s v="Επέκταση και παροχή υπηρεσιών του Ολοκληρωμένου Πληροφοριακού Συστήματος διαχείρισης αιτημάτων των πολιτών, επιχειρήσεων, δημοσίων υπηρεσιών και λοιπών φορέων μέσω της διαδικτυακής πύλης της ΑΠΔΠΧ"/>
    <n v="491784"/>
    <m/>
    <n v="491784"/>
    <m/>
    <m/>
    <m/>
    <m/>
    <m/>
    <m/>
    <x v="11"/>
    <s v="Γραπτή Διαδικασία"/>
    <x v="11"/>
    <s v="05_ΜΔΤ"/>
    <s v="Α' τρίμηνο 2021"/>
    <d v="2020-07-08T00:00:00"/>
  </r>
  <r>
    <s v="ΘΑ ΙΙ"/>
    <s v="Β.1"/>
    <x v="2"/>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Επέκταση της ηλεκτρονικής υπηρεσίας για την ολοκληρωμένη διαχείριση νέων θέσεων διδακτικού προσωπικού των ΑΕΙ  (&quot;ΑΠΕΛΛΑ&quot;) με την ενσωμάτωση του προσωπικού των Ερευνητικών Κέντρων"/>
    <n v="143650.72"/>
    <m/>
    <n v="143650.72"/>
    <m/>
    <m/>
    <m/>
    <m/>
    <m/>
    <m/>
    <x v="3"/>
    <s v="Γραπτή Διαδικασία"/>
    <x v="3"/>
    <s v="05_ΜΔΤ"/>
    <m/>
    <d v="2020-07-08T00:00:00"/>
  </r>
  <r>
    <s v="ΘΑ ΙΙ"/>
    <s v="Β.1"/>
    <x v="2"/>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ό Δίκτυο Υποδομών Τεχνολογίας και Έρευνας – ΕΔΥΤΕ Α.Ε"/>
    <s v="ΗΦΑΙΣΤΟΣ - Εκσυγχρονισμός των δικτυακών υποδομών του συνόλου των φορέων της ακαδημαϊκής και ερευνητικής κοινότητας της χώρας_x000a_"/>
    <n v="26029931.190000001"/>
    <m/>
    <n v="26029931.190000001"/>
    <m/>
    <m/>
    <m/>
    <m/>
    <s v="μεταφορά για διαχειριστικούς λόγους πράξης με mis 5010583 από το ΕΠΑνΕΚ"/>
    <m/>
    <x v="25"/>
    <s v="Γραπτή Διαδικασία"/>
    <x v="24"/>
    <s v="09_ΜΔΤ"/>
    <s v="Α΄τρίμηνο 2023"/>
    <m/>
  </r>
  <r>
    <s v="ΘΑ ΙΙ"/>
    <s v="Β.1"/>
    <x v="0"/>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Επέκταση της ηλεκτρονικής υπηρεσίας για την ολοκληρωμένη διαχείριση νέων θέσεων διδακτικού προσωπικού των ΑΕΙ  (&quot;ΑΠΕΛΛΑ&quot;) με την ενσωμάτωση του προσωπικού των Ερευνητικών Κέντρων"/>
    <n v="700000"/>
    <m/>
    <n v="700000"/>
    <m/>
    <m/>
    <m/>
    <m/>
    <m/>
    <m/>
    <x v="8"/>
    <s v="Γραπτή Διαδικασία"/>
    <x v="8"/>
    <s v="05_ΜΔΤ"/>
    <s v="Β τρίμηνο 2019_x000a_Προϋπόθεση η συνάφεια του έργου με την Εθνική Στρατηγική για τη Ψηφιακή Πολιτική (Απόφαση της ΓΓΨΠ)"/>
    <d v="2020-07-08T00:00:00"/>
  </r>
  <r>
    <s v="ΘΑ ΙΙ"/>
    <s v="Β.1"/>
    <x v="0"/>
    <n v="175602496"/>
    <x v="101"/>
    <s v="Δράσεις αναβάθμισης βελτίωσης των ηλεκτρονικών υπηρεσιών α΄βάθμιας και β' βαθμιας βαθμίδας εκπαίδευσης"/>
    <s v="ΥΠΟΥΡΓΕΙΟ ΠΑΙΔΕΙΑΣ, ΕΡΕΥΝΑΣ ΚΑΙ ΘΡΗΣΚΕΥΜΑΤΩΝ"/>
    <s v="ΥΠΟΥΡΓΕΙΟ ΠΑΙΔΕΙΑΣ, ΕΡΕΥΝΑΣ ΚΑΙ ΘΡΗΣΚΕΥΜΑΤΩΝ"/>
    <s v="ΙΤΥΕ ΔΙΟΦΑΝΤΟΣ"/>
    <s v="ΕΠΕΚΤΑΣΗ ΤΩΝ ΛΕΙΤΟΥΡΓΙΩΝ ΤΟΥ ΣΥΣΤΗΜΑΤΟΣ MYSCHOOL ΚΑΙ ΟΛΟΚΛΗΡΩΣΗ ΤΟΥ ΠΕΡΙΒΑΛΛΟΝΤΟΣ ΠΑΡΟΧΗΣ ΠΡΟΗΓΜΕΝΩΝ ΨΗΦΙΑΚΩΝ ΥΠΗΡΕΣΙΩΝ ΣΤΟ ΣΥΝΟΛΟ ΤΩΝ ΜΕΛΩΝ  ΤΗΣ ΕΚΠΑΙΔΕΥΤΙΚΗΣ ΚΟΙΝΟΤΗΤΑΣ"/>
    <n v="2000000"/>
    <m/>
    <n v="2000000"/>
    <m/>
    <m/>
    <m/>
    <m/>
    <m/>
    <m/>
    <x v="8"/>
    <s v="Γραπτή Διαδικασία"/>
    <x v="8"/>
    <s v="05_ΜΔΤ"/>
    <s v="Β τρίμηνο 2019_x000a_Προϋπόθεση η συνάφεια του έργου με την Εθνική Στρατηγική για τη Ψηφιακή Πολιτική (Απόφαση της ΓΓΨΠ)"/>
    <d v="2020-07-08T00:00:00"/>
  </r>
  <r>
    <s v="ΘΑ Ι"/>
    <s v="Α.2"/>
    <x v="0"/>
    <n v="77943935"/>
    <x v="86"/>
    <s v="Απλούστευση και Προτυποποίηση υπηρεσιών προς τον πολίτη στον (κάθετο) τομέα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s v="Επιχειρησιακός Σχεδιασμός και Πληροφοριακό Σύστημα Κέντρου Πιστοποίησης Αναπηρίας (ΚΕΠΑ)"/>
    <n v="500000"/>
    <n v="420000"/>
    <n v="80000"/>
    <s v="ΝΑΙ"/>
    <m/>
    <s v="Κοινωνική Ασφάλιση"/>
    <m/>
    <s v="Α' Φάση Εξειδίκευσης _x000a_Η ρήτρα ευελιξίας στην 3η Επικαιροποίηση με μείωση πρ/σμού της δράσης στον ΘΑ ΙΙ"/>
    <s v="αφαίρεση έργου"/>
    <x v="0"/>
    <s v="Επιτροπή Παρακολούθησης"/>
    <x v="0"/>
    <m/>
    <m/>
    <m/>
  </r>
  <r>
    <s v="ΘΑ Ι"/>
    <s v="Α.2"/>
    <x v="0"/>
    <n v="77943935"/>
    <x v="86"/>
    <s v="Απλούστευση και Προτυποποίηση υπηρεσιών προς τον πολίτη στον (κάθετο) τομέα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s v="Επιχειρησιακός Σχεδιασμός και Πληροφοριακό Σύστημα Κέντρου Πιστοποίησης Αναπηρίας (ΚΕΠΑ)"/>
    <n v="-500000"/>
    <n v="-420000"/>
    <n v="-80000"/>
    <s v="ΝΑΙ"/>
    <m/>
    <s v="Κοινωνική Ασφάλιση"/>
    <m/>
    <s v="Α' Φάση Εξειδίκευσης _x000a_Η ρήτρα ευελιξίας στην 3η Επικαιροποίηση με μείωση πρ/σμού της δράσης στον ΘΑ ΙΙ"/>
    <s v="αφαίρεση έργου"/>
    <x v="4"/>
    <s v="Γραπτή Διαδικασία"/>
    <x v="4"/>
    <m/>
    <m/>
    <m/>
  </r>
  <r>
    <s v="ΘΑ ΙΙΙ"/>
    <s v="Γ.2"/>
    <x v="0"/>
    <n v="111991279"/>
    <x v="51"/>
    <s v="ΑΝΑΠΤΥΞΗ ΑΝΘΡΩΠΙΝΟΥ ΔΥΝΑΜΙΚΟΥ ΥΠΕΞ"/>
    <s v="_x0009_ΥΠΟΥΡΓΕΙΟ ΕΞΩΤΕΡΙΚΩΝ"/>
    <s v="_x0009_ΥΠΟΥΡΓΕΙΟ ΕΞΩΤΕΡΙΚΩΝ"/>
    <s v="ΕΥΣΧΕΠ"/>
    <s v="ΕΠΙΧΟΡΗΓΗΣΗ ΓΙΑ ΤΗΝ ΠΡΟΕΙΣΑΓΩΓΙΚΗ ΚΑΙ ΣΥΝΕΧΙΖΟΜΕΝΗ ΕΚΠΑΙΔΕΥΣΗ ΣΤΕΛΕΧΩΝ ΤΟΥ ΔΙΠΛΩΜΑΤΙΚΟΥ ΣΩΜΑΤΟΣ"/>
    <n v="300000"/>
    <n v="300000"/>
    <m/>
    <m/>
    <m/>
    <m/>
    <m/>
    <m/>
    <m/>
    <x v="16"/>
    <s v="Γραπτή Διαδικασία"/>
    <x v="15"/>
    <n v="6"/>
    <s v="A τρίμηνο 2016"/>
    <s v="24.02.2016"/>
  </r>
  <r>
    <s v="ΘΑ ΙΙΙ"/>
    <s v="Γ.2"/>
    <x v="0"/>
    <n v="111991279"/>
    <x v="51"/>
    <s v="ΑΝΑΠΤΥΞΗ ΑΝΘΡΩΠΙΝΟΥ ΔΥΝΑΜΙΚΟΥ ΥΠΕΞ"/>
    <s v="_x0009_ΥΠΟΥΡΓΕΙΟ ΕΞΩΤΕΡΙΚΩΝ"/>
    <s v="_x0009_ΥΠΟΥΡΓΕΙΟ ΕΞΩΤΕΡΙΚΩΝ"/>
    <s v="ΕΥΣΧΕΠ"/>
    <s v="ΕΠΙΧΟΡΗΓΗΣΗ ΓΙΑ ΤΗΝ ΠΡΟΕΙΣΑΓΩΓΙΚΗ ΚΑΙ ΣΥΝΕΧΙΖΟΜΕΝΗ ΕΚΠΑΙΔΕΥΣΗ ΣΤΕΛΕΧΩΝ ΤΟΥ ΔΙΠΛΩΜΑΤΙΚΟΥ ΣΩΜΑΤΟΣ"/>
    <n v="115000"/>
    <n v="115000"/>
    <m/>
    <m/>
    <m/>
    <m/>
    <m/>
    <m/>
    <m/>
    <x v="7"/>
    <s v="Γραπτή Διαδικασία"/>
    <x v="7"/>
    <n v="36"/>
    <s v="Β΄Τρίμηνο 2019"/>
    <s v="2.5.2019"/>
  </r>
  <r>
    <s v="ΘΑ ΙΙΙ"/>
    <s v="Γ.2"/>
    <x v="0"/>
    <n v="111991279"/>
    <x v="6"/>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s v="ΕΠΙΧΟΡΗΓΗΣΗ ΤΗΣ Ε.Σ.Δι. ΓΙΑ ΤΗ ΣΥΝΕΧΙΖΟΜΕΝΗ ΚΑΤΑΡΤΙΣΗ ΣΤΕΛΕΧΩΝ ΔΙΚΑΣΤΙΚΟΥ ΣΩΜΑΤΟΣ"/>
    <n v="622000"/>
    <n v="622000"/>
    <m/>
    <m/>
    <m/>
    <s v="Δικαιοσύνης"/>
    <m/>
    <m/>
    <m/>
    <x v="0"/>
    <s v="Επιτροπή Παρακολούθησης"/>
    <x v="0"/>
    <s v="1 _x000a_23"/>
    <s v="Δ τρίμηνο 2015_x000a_Γ τρίμηνο 2017"/>
    <s v="16.10.2015"/>
  </r>
  <r>
    <s v="ΘΑ ΙΙΙ"/>
    <s v="Γ.2"/>
    <x v="0"/>
    <n v="111991279"/>
    <x v="6"/>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s v="ΕΠΙΧΟΡΗΓΗΣΗ ΤΗΣ Ε.Σ.Δι. ΓΙΑ ΤΗΝ ΠΡΟΕΙΣΑΓΩΓΙΚΗ ΕΚΠΑΙΔΕΥΣΗ ΣΤΕΛΕΧΩΝ ΔΙΚΑΣΤΙΚΟΥ ΣΩΜΑΤΟΣ"/>
    <n v="20628770.890000001"/>
    <n v="20628770.890000001"/>
    <m/>
    <m/>
    <m/>
    <s v="Δικαιοσύνης"/>
    <m/>
    <m/>
    <m/>
    <x v="0"/>
    <s v="Επιτροπή Παρακολούθησης"/>
    <x v="0"/>
    <s v="1 _x000a_23"/>
    <s v="Δ τρίμηνο 2015, 22/9/2017"/>
    <s v="16.10.2015_x000a_22.9.2017"/>
  </r>
  <r>
    <s v="ΘΑ ΙΙΙ"/>
    <s v="Γ.2"/>
    <x v="0"/>
    <n v="111991279"/>
    <x v="6"/>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s v="ΕΠΙΧΟΡΗΓΗΣΗ ΤΗΣ Ε.Σ.Δι. ΓΙΑ ΤΗΝ ΠΡΟΕΙΣΑΓΩΓΙΚΗ ΕΚΠΑΙΔΕΥΣΗ ΣΤΕΛΕΧΩΝ ΔΙΚΑΣΤΙΚΟΥ ΣΩΜΑΤΟΣ"/>
    <n v="4961478.3900000006"/>
    <n v="2928978.39"/>
    <n v="2032500"/>
    <s v="ΝΑΙ"/>
    <m/>
    <s v="Δικαιοσύνης"/>
    <m/>
    <s v="Α' Φάση Εξειδίκευσης _x000a_Η ρήτρα ευελιξίας στην 3η Επικαιροποίηση με μείωση πρ/σμού της δράσης στον ΘΑ ΙΙ"/>
    <m/>
    <x v="0"/>
    <s v="Επιτροπή Παρακολούθησης"/>
    <x v="0"/>
    <s v="1 _x000a_23"/>
    <s v="Δ τρίμηνο 2015_x000a_Γ τρίμηνο 2017"/>
    <s v="16.10.2015"/>
  </r>
  <r>
    <s v="ΘΑ ΙΙΙ"/>
    <s v="Γ.2"/>
    <x v="0"/>
    <n v="111991279"/>
    <x v="6"/>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s v="ΕΠΙΧΟΡΗΓΗΣΗ ΤΗΣ Ε.Σ.Δι. ΓΙΑ ΤΗΝ ΠΡΟΕΙΣΑΓΩΓΙΚΗ ΕΚΠΑΙΔΕΥΣΗ ΣΤΕΛΕΧΩΝ ΔΙΚΑΣΤΙΚΟΥ ΣΩΜΑΤΟΣ"/>
    <n v="9854380"/>
    <n v="9854380"/>
    <m/>
    <m/>
    <m/>
    <s v="Δικαιοσύνης"/>
    <m/>
    <s v="Αύξηση φυσικού και οικονομικού αντικειμένου για τις εκπαιδευτικές σειρές από 01/01/2020 έως 31-12-2023."/>
    <m/>
    <x v="21"/>
    <s v="Επιτροπή Παρακολούθησης"/>
    <x v="20"/>
    <n v="48"/>
    <s v="Α' Τρίμηνο 2020"/>
    <d v="2020-02-27T00:00:00"/>
  </r>
  <r>
    <s v="ΘΑ Ι"/>
    <s v="Α.1"/>
    <x v="1"/>
    <n v="22100000"/>
    <x v="81"/>
    <s v="Ανάπτυξη Εθνικής Στρατηγικής για τη Δημόσια Υγεία"/>
    <s v="ΥΠΟΥΡΓΕΙΟ ΥΓΕΙΑΣ"/>
    <s v="ΥΠΟΥΡΓΕΙΟ ΥΓΕΙΑΣ"/>
    <s v="Εθνικός Οργανισμός Δημόσιας Υγείας "/>
    <s v="Εργαλεία ανάλυσης και ερμηνείας στοιχείων επιδημιολογικής επιτήρησης με αλγορίθμους μηχανικής μάθησης"/>
    <n v="1500000"/>
    <n v="1500000"/>
    <m/>
    <m/>
    <m/>
    <s v="Υγεία- covid 19"/>
    <m/>
    <s v="τροποποίηση πρόσκλησης 52"/>
    <m/>
    <x v="19"/>
    <s v="Γραπτή Διαδικασία"/>
    <x v="18"/>
    <n v="52"/>
    <s v="Γ΄ Τρίμηνο 2020"/>
    <d v="2020-09-15T00:00:00"/>
  </r>
  <r>
    <s v="ΘΑ Ι"/>
    <s v="Α.2"/>
    <x v="0"/>
    <n v="77943935"/>
    <x v="102"/>
    <s v="Δράσεις βελτίωσης της λειτουργίας του τομέα ψυχικής υγείας (κάθετος τομέας πολιτικής: υγεία)"/>
    <s v="ΥΠΟΥΡΓΕΙΟ ΥΓΕΙΑΣ"/>
    <s v="ΥΠΟΥΡΓΕΙΟ ΥΓΕΙΑΣ"/>
    <s v="ΥΠΟΥΡΓΕΙΟ ΥΓΕΙΑΣ"/>
    <s v="Έρευνες, δημιουργία δικτύων, υποστήριξη ΚΟΙΣΠΕ (Δράσεις 7, 8, 9)/Ολοκληρωμένο πρόγραμμα παρέμβασης για την υποστήριξη των Κοινωνικών Συνεταιρισμών (ΚοιΣΠΕ του αρθ. 12 του Ν.2716/1999) στην κατεύθυνση βελτίωσης της διοικητικής και διαχειριστικής τους ικανότητας"/>
    <n v="817000"/>
    <n v="817000"/>
    <m/>
    <m/>
    <m/>
    <s v="Υγεία"/>
    <m/>
    <m/>
    <m/>
    <x v="8"/>
    <s v="Γραπτή Διαδικασία"/>
    <x v="8"/>
    <s v="14_x000a_35"/>
    <s v="Γ τρίμηνο 2016_x000a_ Γ τρίμηνο 2018"/>
    <s v="22.9.2016_x000a_26.9.2018"/>
  </r>
  <r>
    <s v="ΘΑ Ι"/>
    <s v="Α.2"/>
    <x v="1"/>
    <n v="77943935"/>
    <x v="103"/>
    <s v="Προτυποποίηση υπηρεσιών προς τον πολίτη στον (κάθετο) τομέα πολιτικής: φορολογικής – δημοσιονομικής διαχείρισης"/>
    <s v="ΥΠΟΥΡΓΕΙΟ ΟΙΚΟΝΟΜΙΚΩΝ"/>
    <s v="ΥΠΟΥΡΓΕΙΟ ΟΙΚΟΝΟΜΙΚΩΝ"/>
    <s v="ΑΑΔΕ"/>
    <s v="Εφαρμογή απαιτούμενων οργανωτικών αλλαγών σε παρεχομένες ηλεκτρονικές υπηρεσίες και υφιστάμενα Πληροφοριακά Συστήματα της Γενικής Γραμματείας Δημοσίων Εσόδων"/>
    <n v="756015"/>
    <n v="756015"/>
    <m/>
    <m/>
    <m/>
    <s v="φορολογία"/>
    <m/>
    <m/>
    <m/>
    <x v="3"/>
    <s v="Γραπτή Διαδικασία"/>
    <x v="3"/>
    <m/>
    <m/>
    <m/>
  </r>
  <r>
    <s v="ΘΑ Ι"/>
    <s v="Α.2"/>
    <x v="0"/>
    <n v="77943935"/>
    <x v="103"/>
    <s v="Προτυποποίηση υπηρεσιών προς τον πολίτη στον (κάθετο) τομέα πολιτικής: φορολογικής – δημοσιονομικής διαχείρισης"/>
    <s v="ΥΠΟΥΡΓΕΙΟ ΟΙΚΟΝΟΜΙΚΩΝ"/>
    <s v="ΥΠΟΥΡΓΕΙΟ ΟΙΚΟΝΟΜΙΚΩΝ"/>
    <s v="ΑΑΔΕ"/>
    <s v="Εφαρμογή απαιτούμενων οργανωτικών αλλαγών σε παρεχομένες ηλεκτρονικές υπηρεσίες και υφιστάμενα Πληροφοριακά Συστήματα της Γενικής Γραμματείας Δημοσίων Εσόδων"/>
    <n v="4757025"/>
    <n v="4757025"/>
    <m/>
    <m/>
    <m/>
    <s v="φορολογία"/>
    <m/>
    <s v="Α' Φάση Εξειδίκευσης"/>
    <m/>
    <x v="0"/>
    <s v="Επιτροπή Παρακολούθησης"/>
    <x v="0"/>
    <n v="2"/>
    <s v="Δ τρίμηνο 2015"/>
    <s v="30.10.2015"/>
  </r>
  <r>
    <s v="ΘΑ ΙΙ"/>
    <s v="Β.1"/>
    <x v="0"/>
    <n v="175602496"/>
    <x v="14"/>
    <s v="«Εφαρμογή Ηλεκτρονικής Διακυβέρνησης σε κύριους τομείς εκκλησιαστικής διοίκησης»"/>
    <s v="ΥΠΟΥΡΓΕΙΟ ΠΑΙΔΕΙΑΣ, ΕΡΕΥΝΑΣ ΚΑΙ ΘΡΗΣΚΕΥΜΑΤΩΝ"/>
    <s v="ΥΠΟΥΡΓΕΙΟ ΠΑΙΔΕΙΑΣ, ΕΡΕΥΝΑΣ ΚΑΙ ΘΡΗΣΚΕΥΜΑΤΩΝ"/>
    <s v="ΙΕΡΑ ΑΡΧΙΕΠΙΣΚΟΠΗ ΑΘΗΝΩΝ"/>
    <s v="Εφαρμογή Ηλεκτρονικής Διακυβέρνησης σε κύριους τομείς Εκκλησιαστικής διοίκησης"/>
    <n v="6400000"/>
    <m/>
    <n v="6400000"/>
    <m/>
    <m/>
    <m/>
    <m/>
    <s v="PHASING"/>
    <m/>
    <x v="9"/>
    <s v="Γραπτή Διαδικασία"/>
    <x v="9"/>
    <n v="16"/>
    <s v="Δ τρίμηνο 2016"/>
    <s v="12.12.2016"/>
  </r>
  <r>
    <s v="ΘΑ ΙΙ"/>
    <s v="Β.1"/>
    <x v="2"/>
    <n v="175602496"/>
    <x v="9"/>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ΚΟΙΝΩΝΙΑ ΤΗΣ ΠΛΗΡΟΦΟΡΙΑΣ Α.Ε."/>
    <s v="Εφαρμογή της Μεταρρύθμισης του Δημοσιονομικού Συστήματος στην Κεντρική Διοίκηση και την λοιπή Γενική Κυβέρνηση"/>
    <n v="-20329652"/>
    <m/>
    <n v="-20329652"/>
    <m/>
    <m/>
    <s v="Δημοσιονομική πολιτική "/>
    <m/>
    <m/>
    <s v="αφαίρεση έργου"/>
    <x v="3"/>
    <s v="Γραπτή Διαδικασία"/>
    <x v="3"/>
    <m/>
    <m/>
    <m/>
  </r>
  <r>
    <s v="ΘΑ ΙΙ"/>
    <s v="Β.1"/>
    <x v="0"/>
    <n v="175602496"/>
    <x v="9"/>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ΚΟΙΝΩΝΙΑ ΤΗΣ ΠΛΗΡΟΦΟΡΙΑΣ Α.Ε."/>
    <s v="Εφαρμογή της Μεταρρύθμισης του Δημοσιονομικού Συστήματος στην Κεντρική Διοίκηση και την λοιπή Γενική Κυβέρνηση"/>
    <n v="20329652"/>
    <m/>
    <n v="20329652"/>
    <m/>
    <m/>
    <s v="Δημοσιονομική πολιτική "/>
    <m/>
    <m/>
    <s v="αφαίρεση έργου"/>
    <x v="0"/>
    <s v="Επιτροπή Παρακολούθησης"/>
    <x v="0"/>
    <n v="30"/>
    <s v="Β τρίμηνο 2018_x000a_"/>
    <s v="10.05.2018"/>
  </r>
  <r>
    <s v="ΘΑ Ι"/>
    <s v="Α.1"/>
    <x v="1"/>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Περιφέρεια Δυτικής Ελλάδας"/>
    <s v="Η 4η  Βιομηχανική Επανάσταση στην Κεντρική και Περιφερειακή Αυτοδιοίκηση –_x000a_Πιλοτική Εφαρμογή στη Περιφέρεια  Δυτικής Ελλάδας  _x000a_"/>
    <n v="2600000"/>
    <n v="2600000"/>
    <m/>
    <m/>
    <m/>
    <m/>
    <m/>
    <m/>
    <m/>
    <x v="13"/>
    <s v="Γραπτή Διαδικασία"/>
    <x v="13"/>
    <n v="59"/>
    <s v="Δ΄τρίμηνο 2021"/>
    <d v="2022-08-31T00:00:00"/>
  </r>
  <r>
    <s v="ΘΑ ΙΙ"/>
    <s v="Β.2"/>
    <x v="2"/>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θνικό Τυπογραφείο"/>
    <s v="Ηλεκτρονικές Υπηρεσίες Εθνικού Τυπογραφείου"/>
    <n v="1212000"/>
    <m/>
    <n v="1212000"/>
    <m/>
    <m/>
    <m/>
    <m/>
    <m/>
    <m/>
    <x v="11"/>
    <s v="Γραπτή Διαδικασία"/>
    <x v="11"/>
    <s v="05_Β_ΜΔΤ"/>
    <s v="Α' τρίμηνο 2021"/>
    <d v="2021-04-01T00:00:00"/>
  </r>
  <r>
    <s v="ΘΑ Ι"/>
    <s v="Α.2"/>
    <x v="1"/>
    <n v="77943935"/>
    <x v="36"/>
    <s v="Δράσεις αναδιοργάνωσης και βελτίωσης της λειτουργίας του τομέα πολιτικής: υγεία"/>
    <s v="ΥΠΟΥΡΓΕΙΟ ΥΓΕΙΑΣ"/>
    <s v="ΥΠΟΥΡΓΕΙΟ ΥΓΕΙΑΣ"/>
    <s v="ΕΘΝΙΚΟ ΔΙΚΤΥΟ ΕΡΕΥΝΑΣ ΚΑΙ ΤΕΧΝΟΛΟΓΙΑΣ (ΕΔΕΤ Α.Ε.)"/>
    <s v="Ηλεκτρονικές υπηρεσίες του εθνικού συστήματος αιμοδοσίας (ΕΚΤ)"/>
    <n v="296120.28999999998"/>
    <n v="296120.28999999998"/>
    <m/>
    <m/>
    <m/>
    <s v="Υγεία"/>
    <m/>
    <m/>
    <m/>
    <x v="3"/>
    <s v="Γραπτή Διαδικασία"/>
    <x v="3"/>
    <m/>
    <m/>
    <m/>
  </r>
  <r>
    <s v="ΘΑ Ι"/>
    <s v="Α.2"/>
    <x v="2"/>
    <n v="77943935"/>
    <x v="36"/>
    <s v="Δράσεις αναδιοργάνωσης και βελτίωσης της λειτουργίας του τομέα πολιτικής: υγεία"/>
    <s v="ΥΠΟΥΡΓΕΙΟ ΥΓΕΙΑΣ"/>
    <s v="ΥΠΟΥΡΓΕΙΟ ΥΓΕΙΑΣ"/>
    <s v="ΕΘΝΙΚΟ ΔΙΚΤΥΟ ΕΡΕΥΝΑΣ ΚΑΙ ΤΕΧΝΟΛΟΓΙΑΣ (ΕΔΕΤ Α.Ε.)"/>
    <s v="Ηλεκτρονικές υπηρεσίες του εθνικού συστήματος αιμοδοσίας (ΕΚΤ)"/>
    <n v="350000"/>
    <n v="350000"/>
    <m/>
    <m/>
    <m/>
    <s v="Υγεία"/>
    <m/>
    <s v="αύξηση φυσικού και οικονομικού αντικειμένου (υπερδέσμευση)"/>
    <m/>
    <x v="22"/>
    <s v="Γραπτή Διαδικασία"/>
    <x v="21"/>
    <n v="14"/>
    <s v="Δ΄ τρίμηνο 2020"/>
    <m/>
  </r>
  <r>
    <s v="ΘΑ Ι"/>
    <s v="Α.2"/>
    <x v="2"/>
    <n v="77943935"/>
    <x v="36"/>
    <s v="Δράσεις αναδιοργάνωσης και βελτίωσης της λειτουργίας του τομέα πολιτικής: υγεία"/>
    <s v="ΥΠΟΥΡΓΕΙΟ ΥΓΕΙΑΣ"/>
    <s v="ΥΠΟΥΡΓΕΙΟ ΥΓΕΙΑΣ"/>
    <s v="ΕΘΝΙΚΟ ΔΙΚΤΥΟ ΕΡΕΥΝΑΣ ΚΑΙ ΤΕΧΝΟΛΟΓΙΑΣ (ΕΔΕΤ Α.Ε.)"/>
    <s v="Ηλεκτρονικές υπηρεσίες του εθνικού συστήματος αιμοδοσίας (ΕΚΤ)"/>
    <n v="3300000"/>
    <n v="3300000"/>
    <m/>
    <m/>
    <m/>
    <s v="Υγεία"/>
    <m/>
    <s v="εκχωρούμενο ΕΥΔΕ-ΤΠΕ"/>
    <m/>
    <x v="8"/>
    <s v="Γραπτή Διαδικασία"/>
    <x v="8"/>
    <n v="14"/>
    <s v="Γ τρίμηνο 2016"/>
    <s v="22.9.2016"/>
  </r>
  <r>
    <s v="ΘΑ Ι"/>
    <s v="Α.2"/>
    <x v="2"/>
    <n v="77943935"/>
    <x v="36"/>
    <s v="Δράσεις αναδιοργάνωσης και βελτίωσης της λειτουργίας του τομέα πολιτικής: υγεία"/>
    <s v="ΥΠΟΥΡΓΕΙΟ ΥΓΕΙΑΣ"/>
    <s v="ΥΠΟΥΡΓΕΙΟ ΥΓΕΙΑΣ"/>
    <s v="ΕΘΝΙΚΟ ΔΙΚΤΥΟ ΕΡΕΥΝΑΣ ΚΑΙ ΤΕΧΝΟΛΟΓΙΑΣ (ΕΔΕΤ Α.Ε.)"/>
    <s v="Ηλεκτρονικές υπηρεσίες του εθνικού συστήματος αιμοδοσίας (ΕΚΤ)"/>
    <n v="-1364000"/>
    <n v="-1364000"/>
    <m/>
    <m/>
    <m/>
    <s v="Υγεία"/>
    <m/>
    <s v="Το ποσό αυτό θα χρηματοδοτηθεί από τη δράση Β.1.1.23 του ΕΤΠΑ "/>
    <m/>
    <x v="2"/>
    <s v="Γραπτή Διαδικασία"/>
    <x v="2"/>
    <n v="14"/>
    <s v="Γ τρίμηνο 2016"/>
    <s v="22.9.2016"/>
  </r>
  <r>
    <s v="ΘΑ ΙΙ"/>
    <s v="Β.1"/>
    <x v="2"/>
    <n v="175602496"/>
    <x v="9"/>
    <s v="Ανάπτυξη υποδομών συστημάτων και εφαρμογών που αφορούν σε οριζόντιες λειτουργίες των δημοσίων φορέων"/>
    <s v="ΥΠΟΥΡΓΕΙΟ ΠΡΟΣΤΑΣΙΑΣ ΤΟΥ ΠΟΛΙΤΗ"/>
    <s v="ΥΠΟΥΡΓΕΙΟ ΠΡΟΣΤΑΣΙΑΣ ΤΟΥ ΠΟΛΙΤΗ"/>
    <s v="Γενική Δ/νση Οικονομικού και Επιτελικού Σχεδιασμού/Δ/νση Δημοσιονομικής Διαχείρισης/_x000a_Ελληνική Αστυνομία"/>
    <s v="Ηλεκτρονική διαδικασία Διακίνησης Διαβαθμισμένων Πληροφοριών"/>
    <n v="1798000"/>
    <m/>
    <n v="1798000"/>
    <m/>
    <m/>
    <m/>
    <m/>
    <m/>
    <m/>
    <x v="7"/>
    <s v="Γραπτή Διαδικασία"/>
    <x v="7"/>
    <s v="34, 05_ΜΔΤ"/>
    <s v="Β΄Τρίμηνο 2019, β τρίμηνο 2020"/>
    <s v="31/7/2018, 8/7/2020"/>
  </r>
  <r>
    <s v="ΘΑ ΙΙ"/>
    <s v="Β.1"/>
    <x v="0"/>
    <n v="175602496"/>
    <x v="100"/>
    <s v="Διαλειτουργικότητα μητρώων και υπηρεσιών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s v="ΗΛΕΚΤΡΟΝΙΚΗ ΔΙΑΚΥΒΕΡΝΗΣΗ ΤΩΡΑ "/>
    <n v="7739889"/>
    <m/>
    <n v="7739889"/>
    <m/>
    <m/>
    <m/>
    <m/>
    <s v="ΕΡΓΟ ΣΗΜΑΙΑ"/>
    <m/>
    <x v="0"/>
    <s v="Επιτροπή Παρακολούθησης"/>
    <x v="0"/>
    <n v="21"/>
    <s v="B τρίμηνο 2017"/>
    <s v="16.5.2017"/>
  </r>
  <r>
    <s v="ΘΑ ΙΙ"/>
    <s v="Β.1"/>
    <x v="0"/>
    <n v="175602496"/>
    <x v="104"/>
    <s v="Υποδομές Ηλεκτρονικής πολεοδομίας: Γεωγραφικά Συστήματα Πληροφοριών για τις νομαρχιακές αυτοδιοικήσεις της χώρας"/>
    <s v="ΥΠΟΥΡΓΕΙΟ ΕΣΩΤΕΡΙΚΩΝ "/>
    <s v="ΥΠΟΥΡΓΕΙΟ ΕΣΩΤΕΡΙΚΩΝ "/>
    <s v="ΚΟΙΝΩΝΙΑ ΤΗΣ ΠΛΗΡΟΦΟΡΙΑΣ Α.Ε."/>
    <s v="Ηλεκτρονική πολεδοδομία: Γεωγραφικά συστήματα πληροφοριών για τις Νομαρχιακές Αυτοδιοικήσεις της χώρας"/>
    <n v="5500000"/>
    <m/>
    <n v="5500000"/>
    <m/>
    <m/>
    <s v="Τοπική Αυτοδιοίκηση"/>
    <m/>
    <s v="PHASING"/>
    <m/>
    <x v="9"/>
    <s v="Γραπτή Διαδικασία"/>
    <x v="9"/>
    <n v="16"/>
    <s v="Δ τρίμηνο 2016"/>
    <s v="12.12.2016"/>
  </r>
  <r>
    <s v="ΘΑ ΙΙ"/>
    <s v="Β.1"/>
    <x v="0"/>
    <n v="175602496"/>
    <x v="104"/>
    <s v="Υποδομές Ηλεκτρονικής πολεοδομίας: Γεωγραφικά Συστήματα Πληροφοριών για τις νομαρχιακές αυτοδιοικήσεις της χώρας"/>
    <s v="ΥΠΟΥΡΓΕΙΟ ΕΣΩΤΕΡΙΚΩΝ "/>
    <s v="ΥΠΟΥΡΓΕΙΟ ΕΣΩΤΕΡΙΚΩΝ "/>
    <s v="ΚΟΙΝΩΝΙΑ ΤΗΣ ΠΛΗΡΟΦΟΡΙΑΣ Α.Ε."/>
    <s v="Ηλεκτρονική πολεδοδομία: Γεωγραφικά συστήματα πληροφοριών για τις Νομαρχιακές Αυτοδιοικήσεις της χώρας"/>
    <n v="-2400000"/>
    <m/>
    <n v="-2400000"/>
    <m/>
    <m/>
    <s v="Τοπική Αυτοδιοίκηση"/>
    <m/>
    <s v="PHASING"/>
    <m/>
    <x v="2"/>
    <s v="Γραπτή Διαδικασία"/>
    <x v="2"/>
    <n v="16"/>
    <s v="Δ τρίμηνο 2016"/>
    <s v="12.12.2016"/>
  </r>
  <r>
    <s v="ΘΑ Ι"/>
    <s v="Α.1"/>
    <x v="1"/>
    <n v="22100000"/>
    <x v="58"/>
    <s v="Δημιουργία μηχανισμών και εργαλείων για τη βελτίωση της λειτουργίας της δικαιοσύνης  "/>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Θεσμός του Νομικού Παραστάτη"/>
    <n v="312200"/>
    <n v="312200"/>
    <m/>
    <m/>
    <m/>
    <s v="Δικαιοσύνης"/>
    <m/>
    <m/>
    <m/>
    <x v="3"/>
    <s v="Γραπτή Διαδικασία"/>
    <x v="3"/>
    <n v="42"/>
    <m/>
    <m/>
  </r>
  <r>
    <s v="ΘΑ Ι"/>
    <s v="Α.1"/>
    <x v="1"/>
    <n v="22100000"/>
    <x v="58"/>
    <s v="Δημιουργία μηχανισμών και εργαλείων για τη βελτίωση της λειτουργίας της δικαιοσύνης  "/>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Θεσμός του Νομικού Παραστάτη"/>
    <n v="7891800"/>
    <n v="7891800"/>
    <m/>
    <m/>
    <m/>
    <s v="Δικαιοσύνης"/>
    <m/>
    <m/>
    <m/>
    <x v="1"/>
    <s v="Γραπτή Διαδικασία"/>
    <x v="1"/>
    <n v="42"/>
    <s v="2ο δεκαπενθήμερο Μαίου 2020"/>
    <m/>
  </r>
  <r>
    <s v="ΘΑ Ι"/>
    <s v="Α.2"/>
    <x v="0"/>
    <n v="77943935"/>
    <x v="102"/>
    <s v="Δράσεις βελτίωσης της λειτουργίας του τομέα ψυχικής υγείας (κάθετος τομέας πολιτικής: υγεία)"/>
    <s v="ΥΠΟΥΡΓΕΙΟ ΥΓΕΙΑΣ"/>
    <s v="ΥΠΟΥΡΓΕΙΟ ΥΓΕΙΑΣ"/>
    <s v="ΥΠΟΥΡΓΕΙΟ ΥΓΕΙΑΣ"/>
    <s v="Καθιέρωση και εφαρμογή προτύπων ποιότητας των μονάδων ψυχικής υγείας - Ολοκλήρωση (Δράση 1)/ΑΝΑΠΤΥΞΗ ΚΑΙ ΕΦΑΡΜΟΓΗ ΠΡΟΤΥΠΩΝ ΠΟΙΟΤΗΤΑΣ ΣΤΙΣ ΜΟΝΑΔΕΣ ΨΥΧΙΚΗΣ ΥΓΕΙΑΣ ΜΕ ΣΤΟΧΟ ΤΗΝ ΒΕΛΤΙΩΣΗ ΤΗΣ ΠΟΙΟΤΗΤΑΣ ΤΩΝ ΥΠΗΡΕΣΙΩΝ ΨΥΧΙΚΗΣ ΥΓΕΙΑΣ"/>
    <n v="1287100"/>
    <n v="1287100"/>
    <m/>
    <m/>
    <m/>
    <s v="Υγεία"/>
    <m/>
    <m/>
    <s v="αφαίρεση έργου"/>
    <x v="8"/>
    <s v="Γραπτή Διαδικασία"/>
    <x v="8"/>
    <s v="14_x000a_35_x000a_47"/>
    <s v="Γ τρίμηνο 2016_x000a_ Γ τρίμηνο 2018"/>
    <s v="22.9.2016_x000a_26.9.2018_x000a_26-11-2019"/>
  </r>
  <r>
    <s v="ΘΑ Ι"/>
    <s v="Α.2"/>
    <x v="1"/>
    <n v="77943935"/>
    <x v="102"/>
    <s v="Δράσεις βελτίωσης της λειτουργίας του τομέα ψυχικής υγείας (κάθετος τομέας πολιτικής: υγεία)"/>
    <s v="ΥΠΟΥΡΓΕΙΟ ΥΓΕΙΑΣ"/>
    <s v="ΥΠΟΥΡΓΕΙΟ ΥΓΕΙΑΣ"/>
    <s v="ΥΠΟΥΡΓΕΙΟ ΥΓΕΙΑΣ"/>
    <s v="Καθιέρωση και εφαρμογή προτύπων ποιότητας των μονάδων ψυχικής υγείας - Ολοκλήρωση (Δράση 1)/ΑΝΑΠΤΥΞΗ ΚΑΙ ΕΦΑΡΜΟΓΗ ΠΡΟΤΥΠΩΝ ΠΟΙΟΤΗΤΑΣ ΣΤΙΣ ΜΟΝΑΔΕΣ ΨΥΧΙΚΗΣ ΥΓΕΙΑΣ ΜΕ ΣΤΟΧΟ ΤΗΝ ΒΕΛΤΙΩΣΗ ΤΗΣ ΠΟΙΟΤΗΤΑΣ ΤΩΝ ΥΠΗΡΕΣΙΩΝ ΨΥΧΙΚΗΣ ΥΓΕΙΑΣ"/>
    <n v="-1287100"/>
    <n v="-1287100"/>
    <m/>
    <m/>
    <m/>
    <s v="Υγεία"/>
    <m/>
    <m/>
    <s v="αφαίρεση έργου"/>
    <x v="3"/>
    <s v="Γραπτή Διαδικασία"/>
    <x v="3"/>
    <m/>
    <m/>
    <m/>
  </r>
  <r>
    <s v="ΘΑ Ι"/>
    <s v="Α.2"/>
    <x v="0"/>
    <n v="77943935"/>
    <x v="102"/>
    <s v="Δράσεις βελτίωσης της λειτουργίας του τομέα ψυχικής υγείας (κάθετος τομέας πολιτικής: υγεία)"/>
    <s v="ΥΠΟΥΡΓΕΙΟ ΥΓΕΙΑΣ"/>
    <s v="ΥΠΟΥΡΓΕΙΟ ΥΓΕΙΑΣ"/>
    <s v="ΥΠΟΥΡΓΕΙΟ ΥΓΕΙΑΣ"/>
    <s v="Καθιέρωση και εφαρμογή προτύπων ποιότητας των μονάδων ψυχικής υγείας - Ολοκλήρωση επικαιροποιημένο έντυπο εξειδίκευσης/ΑΝΑΠΤΥΞΗ ΚΑΙ ΕΦΑΡΜΟΓΗ ΠΡΟΤΥΠΩΝ ΠΟΙΟΤΗΤΑΣ ΣΤΙΣ ΜΟΝΑΔΕΣ ΨΥΧΙΚΗΣ ΥΓΕΙΑΣ ΜΕ ΣΤΟΧΟ ΤΗΝ ΒΕΛΤΙΩΣΗ ΤΗΣ ΠΟΙΟΤΗΤΑΣ ΤΩΝ ΥΠΗΡΕΣΙΩΝ ΨΥΧΙΚΗΣ ΥΓΕΙΑΣ"/>
    <n v="164400"/>
    <n v="164400"/>
    <m/>
    <m/>
    <m/>
    <s v="Υγεία"/>
    <m/>
    <m/>
    <s v="αφαίρεση έργου"/>
    <x v="20"/>
    <s v="Γραπτή Διαδικασία"/>
    <x v="19"/>
    <s v="35 _x000a_47"/>
    <s v="Γ τρίμηνο 2016_x000a_ Γ τρίμηνο 2018"/>
    <s v="26.9.2018 26-11-2019"/>
  </r>
  <r>
    <s v="ΘΑ Ι"/>
    <s v="Α.2"/>
    <x v="1"/>
    <n v="77943935"/>
    <x v="102"/>
    <s v="Δράσεις βελτίωσης της λειτουργίας του τομέα ψυχικής υγείας (κάθετος τομέας πολιτικής: υγεία)"/>
    <s v="ΥΠΟΥΡΓΕΙΟ ΥΓΕΙΑΣ"/>
    <s v="ΥΠΟΥΡΓΕΙΟ ΥΓΕΙΑΣ"/>
    <s v="ΥΠΟΥΡΓΕΙΟ ΥΓΕΙΑΣ"/>
    <s v="Καθιέρωση και εφαρμογή προτύπων ποιότητας των μονάδων ψυχικής υγείας - Ολοκλήρωση επικαιροποιημένο έντυπο εξειδίκευσης/ΑΝΑΠΤΥΞΗ ΚΑΙ ΕΦΑΡΜΟΓΗ ΠΡΟΤΥΠΩΝ ΠΟΙΟΤΗΤΑΣ ΣΤΙΣ ΜΟΝΑΔΕΣ ΨΥΧΙΚΗΣ ΥΓΕΙΑΣ ΜΕ ΣΤΟΧΟ ΤΗΝ ΒΕΛΤΙΩΣΗ ΤΗΣ ΠΟΙΟΤΗΤΑΣ ΤΩΝ ΥΠΗΡΕΣΙΩΝ ΨΥΧΙΚΗΣ ΥΓΕΙΑΣ"/>
    <n v="-164400"/>
    <n v="-164400"/>
    <m/>
    <m/>
    <m/>
    <s v="Υγεία"/>
    <m/>
    <m/>
    <s v="αφαίρεση έργου"/>
    <x v="3"/>
    <s v="Γραπτή Διαδικασία"/>
    <x v="3"/>
    <m/>
    <m/>
    <m/>
  </r>
  <r>
    <s v="ΘΑ Ι"/>
    <s v="Α.2"/>
    <x v="1"/>
    <n v="77943935"/>
    <x v="105"/>
    <s v="Καταγραφή και αξιολόγηση της Εκκλησιαστικής Ακίνητης Περιουσίας"/>
    <s v="ΥΠΟΥΡΓΕΙΟ ΠΑΙΔΕΙΑΣ, ΕΡΕΥΝΑΣ ΚΑΙ ΘΡΗΣΚΕΥΜΑΤΩΝ"/>
    <s v="ΥΠΟΥΡΓΕΙΟ ΠΑΙΔΕΙΑΣ, ΕΡΕΥΝΑΣ ΚΑΙ ΘΡΗΣΚΕΥΜΑΤΩΝ"/>
    <s v="ΕΚΚΛΗΣΙΑ ΤΗΣ ΕΛΛΑΔΟΣ"/>
    <s v="Καταγραφή και αξιολόγηση της Εκκλησιαστικής Ακίνητης Περιουσίας"/>
    <n v="-9007803.9199999999"/>
    <n v="-8582235.9199999999"/>
    <n v="-425568"/>
    <m/>
    <m/>
    <m/>
    <m/>
    <m/>
    <s v="εσωτ.μεταφορά Β.1.1.35 σε συνέχεια της από 1159/14-07-2022"/>
    <x v="26"/>
    <s v="Απόφαση Προέδρου ΕπΠα"/>
    <x v="25"/>
    <m/>
    <m/>
    <m/>
  </r>
  <r>
    <s v="ΘΑ Ι"/>
    <s v="Α.2"/>
    <x v="1"/>
    <n v="77943935"/>
    <x v="105"/>
    <s v="Καταγραφή και αξιολόγηση της Εκκλησιαστικής Ακίνητης Περιουσίας"/>
    <s v="ΥΠΟΥΡΓΕΙΟ ΠΑΙΔΕΙΑΣ, ΕΡΕΥΝΑΣ ΚΑΙ ΘΡΗΣΚΕΥΜΑΤΩΝ"/>
    <s v="ΥΠΟΥΡΓΕΙΟ ΠΑΙΔΕΙΑΣ, ΕΡΕΥΝΑΣ ΚΑΙ ΘΡΗΣΚΕΥΜΑΤΩΝ"/>
    <s v="ΕΚΚΛΗΣΙΑ ΤΗΣ ΕΛΛΑΔΟΣ"/>
    <s v="Καταγραφή και αξιολόγηση της Εκκλησιαστικής Ακίνητης Περιουσίας"/>
    <n v="0"/>
    <n v="0"/>
    <n v="0"/>
    <m/>
    <m/>
    <m/>
    <s v="Β.1.1.16"/>
    <s v="Σε συνέχεια της με αρ.πρωτ. 4500/07-08-2020 η ΙΑΑ αιτήθηκε αλλαγή δικαιούχου  "/>
    <m/>
    <x v="19"/>
    <s v="Γραπτή Διαδικασία"/>
    <x v="18"/>
    <n v="41"/>
    <m/>
    <d v="2020-06-30T00:00:00"/>
  </r>
  <r>
    <s v="ΘΑ Ι"/>
    <s v="Α.2"/>
    <x v="1"/>
    <n v="77943935"/>
    <x v="105"/>
    <s v="Καταγραφή και αξιολόγηση της Εκκλησιαστικής Ακίνητης Περιουσίας"/>
    <s v="ΥΠΟΥΡΓΕΙΟ ΠΑΙΔΕΙΑΣ, ΕΡΕΥΝΑΣ ΚΑΙ ΘΡΗΣΚΕΥΜΑΤΩΝ"/>
    <s v="ΥΠΟΥΡΓΕΙΟ ΠΑΙΔΕΙΑΣ, ΕΡΕΥΝΑΣ ΚΑΙ ΘΡΗΣΚΕΥΜΑΤΩΝ"/>
    <s v="ΙΕΡΑ ΑΡΧΙΕΠΙΣΚΟΠΗ ΑΘΗΝΩΝ"/>
    <s v="Καταγραφή και αξιολόγηση της Εκκλησιαστικής Ακίνητης Περιουσίας"/>
    <n v="9007803.9199999999"/>
    <n v="8582235.9199999999"/>
    <n v="425568"/>
    <s v="ΝΑΙ"/>
    <m/>
    <m/>
    <s v="Β.1.1.16"/>
    <m/>
    <m/>
    <x v="6"/>
    <s v="Γραπτή Διαδικασία"/>
    <x v="6"/>
    <n v="41"/>
    <s v="Γ' Τρίμηνο 2020"/>
    <d v="2020-06-30T00:00:00"/>
  </r>
  <r>
    <s v="ΘΑ Ι"/>
    <s v="Α.2"/>
    <x v="0"/>
    <n v="77943935"/>
    <x v="106"/>
    <s v="Διαδικασία διαχείρισης  της ακίνητης περιουσίας που ανήκει στο Υπ. Εργασίας και διαχειρίζεται η Γ.Γ. Πρόνοιας "/>
    <s v="ΥΠΟΥΡΓΕΙΟ ΕΡΓΑΣΙΑΣ, ΚΟΙΝΩΝΙΚΗΣ ΑΣΦΑΛΙΣΗΣ ΚΑΙ ΚΟΙΝΩΝΙΚΗΣ ΑΛΛΗΛΕΓΓΥΗΣ"/>
    <s v="ΥΠΟΥΡΓΕΙΟ ΕΡΓΑΣΙΑΣ, ΚΟΙΝΩΝΙΚΗΣ ΑΣΦΑΛΙΣΗΣ ΚΑΙ ΚΟΙΝΩΝΙΚΗΣ ΑΛΛΗΛΕΓΓΥΗΣ"/>
    <s v="Γενική Γραμματεία Πρόνοιας"/>
    <s v="Καταγραφή, κτηματογράφηση και ψηφιοποίηση του αρχείου ακινήτων του Υπ. Εργασίας που διαχειρίζεται η  Γ.Γ. Πρόνοιας "/>
    <n v="300000"/>
    <n v="300000"/>
    <m/>
    <m/>
    <m/>
    <m/>
    <m/>
    <m/>
    <m/>
    <x v="8"/>
    <s v="Γραπτή Διαδικασία"/>
    <x v="8"/>
    <n v="9"/>
    <s v="Β τρίμηνο 2016"/>
    <s v="20.05.2016"/>
  </r>
  <r>
    <s v="ΘΑ ΙΙ"/>
    <s v="Β.1"/>
    <x v="0"/>
    <n v="175602496"/>
    <x v="107"/>
    <s v="Καταγραφή, κτηματογράφηση και ψηφιοποίηση του αρχείου ακινήτων του Υπ. Εργασίας που διαχειρίζεται η  Γ.Γ. Πρόνοιας "/>
    <s v="ΥΠΟΥΡΓΕΙΟ ΕΡΓΑΣΙΑΣ, ΚΟΙΝΩΝΙΚΗΣ ΑΣΦΑΛΙΣΗΣ ΚΑΙ ΚΟΙΝΩΝΙΚΗΣ ΑΛΛΗΛΕΓΓΥΗΣ"/>
    <s v="ΥΠΟΥΡΓΕΙΟ ΕΡΓΑΣΙΑΣ, ΚΟΙΝΩΝΙΚΗΣ ΑΣΦΑΛΙΣΗΣ ΚΑΙ ΚΟΙΝΩΝΙΚΗΣ ΑΛΛΗΛΕΓΓΥΗΣ"/>
    <s v="Γενική Γραμματεία Πρόνοιας"/>
    <s v="Καταγραφή, κτηματογράφηση και ψηφιοποίηση του αρχείου ακινήτων του Υπ. Εργασίας που διαχειρίζεται η  Γ.Γ. Πρόνοιας "/>
    <n v="300000"/>
    <m/>
    <n v="300000"/>
    <m/>
    <m/>
    <m/>
    <m/>
    <s v="3η Επικαιροποίηση, μετακίνηση στον ΕΣ Α.2, κατηγορία δράσης Α.2.1.10 "/>
    <s v="αφαίρεση έργου"/>
    <x v="16"/>
    <s v="Γραπτή Διαδικασία"/>
    <x v="15"/>
    <m/>
    <m/>
    <m/>
  </r>
  <r>
    <s v="ΘΑ ΙΙ"/>
    <s v="Β.1"/>
    <x v="0"/>
    <n v="175602496"/>
    <x v="107"/>
    <s v="Καταγραφή, κτηματογράφηση και ψηφιοποίηση του αρχείου ακινήτων του Υπ. Εργασίας που διαχειρίζεται η  Γ.Γ. Πρόνοιας "/>
    <s v="ΥΠΟΥΡΓΕΙΟ ΕΡΓΑΣΙΑΣ, ΚΟΙΝΩΝΙΚΗΣ ΑΣΦΑΛΙΣΗΣ ΚΑΙ ΚΟΙΝΩΝΙΚΗΣ ΑΛΛΗΛΕΓΓΥΗΣ"/>
    <s v="ΥΠΟΥΡΓΕΙΟ ΕΡΓΑΣΙΑΣ, ΚΟΙΝΩΝΙΚΗΣ ΑΣΦΑΛΙΣΗΣ ΚΑΙ ΚΟΙΝΩΝΙΚΗΣ ΑΛΛΗΛΕΓΓΥΗΣ"/>
    <s v="Γενική Γραμματεία Πρόνοιας"/>
    <s v="Καταγραφή, κτηματογράφηση και ψηφιοποίηση του αρχείου ακινήτων του Υπ. Εργασίας που διαχειρίζεται η  Γ.Γ. Πρόνοιας "/>
    <n v="-300000"/>
    <m/>
    <n v="-300000"/>
    <m/>
    <m/>
    <m/>
    <m/>
    <s v="3η Επικαιροποίηση, μετακίνηση στον ΕΣ Α.2, κατηγορία δράσης Α.2.1.10 "/>
    <s v="αφαίρεση έργου"/>
    <x v="8"/>
    <s v="Γραπτή Διαδικασία"/>
    <x v="8"/>
    <m/>
    <m/>
    <m/>
  </r>
  <r>
    <s v="ΘΑ Ι"/>
    <s v="Α.2"/>
    <x v="0"/>
    <n v="77943935"/>
    <x v="37"/>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ΕΦΚΑ (πρώην ΙΚΑ)"/>
    <s v="Καταπολέμηση της Εισφοροδιαφυγής και Εισφοροαποφυγής στο ΙΚΑ/ΕΤΑΜ/Καταπολέμηση της Εισφοροδιαφυγής και Εισφοροαποφυγής στον ΕΦΚΑ"/>
    <n v="4386180"/>
    <n v="3986180"/>
    <n v="400000"/>
    <s v="ΝΑΙ"/>
    <m/>
    <s v="Κοινωνική Ασφάλιση"/>
    <m/>
    <s v="Α' Φάση Εξειδίκευσης _x000a_Η ρήτρα ευελιξίας στην 3η Επικαιροποίηση με μείωση πρ/σμού της δράσης στον ΘΑ ΙΙ"/>
    <m/>
    <x v="0"/>
    <s v="Επιτροπή Παρακολούθησης"/>
    <x v="0"/>
    <n v="2"/>
    <s v="Δ τρίμηνο 2015"/>
    <s v="30.10.2015"/>
  </r>
  <r>
    <s v="ΘΑ Ι"/>
    <s v="Α.2"/>
    <x v="0"/>
    <n v="77943935"/>
    <x v="37"/>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ΕΦΚΑ (πρώην ΙΚΑ)"/>
    <s v="Καταπολέμηση της Εισφοροδιαφυγής και Εισφοροαποφυγής στο ΙΚΑ/ΕΤΑΜ/Καταπολέμηση της Εισφοροδιαφυγής και Εισφοροαποφυγής στον ΕΦΚΑ"/>
    <n v="-340605"/>
    <n v="-340605"/>
    <m/>
    <m/>
    <m/>
    <m/>
    <m/>
    <m/>
    <m/>
    <x v="2"/>
    <s v="Γραπτή Διαδικασία"/>
    <x v="2"/>
    <n v="2"/>
    <s v="Δ τρίμηνο 2015"/>
    <s v="30.10.2015"/>
  </r>
  <r>
    <s v="ΘΑ ΙΙΙ"/>
    <s v="Γ.2"/>
    <x v="0"/>
    <n v="111991279"/>
    <x v="108"/>
    <s v="Δράσεις αναβάθμισης του ανθρωπίνου δυναμικού του ΕΛΓΑ"/>
    <s v="ΥΠΟΥΡΓΕΙΟ ΑΓΡΟΤΙΚΗΣ ΑΝΑΠΤΥΞΗΣ &amp; ΤΡΟΦΙΜΩΝ"/>
    <s v="ΥΠΟΥΡΓΕΙΟ ΑΓΡΟΤΙΚΗΣ ΑΝΑΠΤΥΞΗΣ &amp; ΤΡΟΦΙΜΩΝ"/>
    <s v="ΕΛΓΑ"/>
    <s v="Κατάρτιση στελεχών του ΕΛΓΑ"/>
    <n v="980000"/>
    <n v="980000"/>
    <m/>
    <m/>
    <m/>
    <m/>
    <m/>
    <m/>
    <m/>
    <x v="10"/>
    <s v="Επιτροπή Παρακολούθησης"/>
    <x v="10"/>
    <n v="36"/>
    <s v="Α τρίμηνο 2018"/>
    <s v="10.10.2018"/>
  </r>
  <r>
    <s v="ΘΑ Ι"/>
    <s v="Α.4"/>
    <x v="1"/>
    <n v="62000000"/>
    <x v="109"/>
    <s v="Δράσεις αντιμετώπισης της πανδημίας COVID-19 του Υπουργείου Εργασίας και Κοινωνικών Υποθέσεων "/>
    <s v="ΥΠΟΥΡΓΕΙΟ ΕΡΓΑΣΙΑΣ, ΚΟΙΝΩΝΙΚΗΣ ΑΣΦΑΛΙΣΗΣ ΚΑΙ ΚΟΙΝΩΝΙΚΗΣ ΑΛΛΗΛΕΓΓΥΗΣ"/>
    <s v="ΥΠΟΥΡΓΕΙΟ ΕΡΓΑΣΙΑΣ, ΚΟΙΝΩΝΙΚΗΣ ΑΣΦΑΛΙΣΗΣ ΚΑΙ ΚΟΙΝΩΝΙΚΗΣ ΑΛΛΗΛΕΓΓΥΗΣ"/>
    <s v="ΕΔ ΕΣΠΑ Υπουργείου Εργασίας και Κοινωνικών Υποθέσεων, Τομέας Κοινωνικής Αλληλεγγύης (ΕΔΚΑ)"/>
    <s v="Κέντρα Ημερήσιας Φροντίδας Ηλικιωμένων (ΚΗΦΗ) και Κέντρα Διημέρευσης Ημερήσιας Φροντίδας (ΚΔΗΦ) – Προμήθεια υγειονομικού υλικού για την αντιμετώπιση των συνεπειών της πανδημίας Covid-19"/>
    <n v="358958.4"/>
    <n v="358958.4"/>
    <m/>
    <m/>
    <m/>
    <s v=" covid 19"/>
    <m/>
    <m/>
    <m/>
    <x v="3"/>
    <s v="Γραπτή Διαδικασία"/>
    <x v="3"/>
    <m/>
    <m/>
    <m/>
  </r>
  <r>
    <s v="ΘΑ ΙΙ"/>
    <s v="Β.1"/>
    <x v="2"/>
    <n v="175602496"/>
    <x v="110"/>
    <s v="Ανάπτυξη κεντρικής υποδομής ανταλλαγής εγγράφων φορέων κεντρικής κυβέρνηση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εντρική Υποδομή Ανταλλαγής Εγγράφων μεταξύ των φορέων της Κεντρικής Κυβέρνησης με προηγμένες ψηφιακές υπογραφές"/>
    <n v="21096652"/>
    <m/>
    <n v="21096652"/>
    <m/>
    <m/>
    <m/>
    <m/>
    <m/>
    <m/>
    <x v="1"/>
    <s v="Γραπτή Διαδικασία"/>
    <x v="1"/>
    <m/>
    <s v="β τρίμηνο 2020"/>
    <m/>
  </r>
  <r>
    <s v="ΘΑ Ι"/>
    <s v="Α.1"/>
    <x v="1"/>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ΚΟΙΝΩΝΙΚΗ ΥΠΗΡΕΣΙΑ ΤΩΝ ΔΗΜΩΝ"/>
    <n v="-500000"/>
    <n v="-500000"/>
    <m/>
    <m/>
    <m/>
    <m/>
    <m/>
    <m/>
    <s v="αφαίρεση έργου"/>
    <x v="3"/>
    <s v="Γραπτή Διαδικασία"/>
    <x v="3"/>
    <m/>
    <m/>
    <m/>
  </r>
  <r>
    <s v="ΘΑ Ι"/>
    <s v="Α.1"/>
    <x v="0"/>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ΚΟΙΝΩΝΙΚΗ ΥΠΗΡΕΣΙΑ ΤΩΝ ΔΗΜΩΝ"/>
    <n v="500000"/>
    <n v="500000"/>
    <m/>
    <m/>
    <m/>
    <s v="Τοπική Αυτοδιοίκηση"/>
    <m/>
    <m/>
    <s v="αφαίρεση έργου"/>
    <x v="0"/>
    <s v="Επιτροπή Παρακολούθησης"/>
    <x v="0"/>
    <m/>
    <s v="A τρίμηνο 2019"/>
    <m/>
  </r>
  <r>
    <s v="ΘΑ Ι"/>
    <s v="Α.1"/>
    <x v="0"/>
    <n v="22100000"/>
    <x v="111"/>
    <s v="Κωδικοποίηση Νομοθεσίας σε διάφορους τομείς πολιτικής"/>
    <s v="ΥΠΟΥΡΓΕΙΟ ΕΣΩΤΕΡΙΚΩΝ "/>
    <s v="ΥΠΟΥΡΓΕΙΟ ΕΣΩΤΕΡΙΚΩΝ "/>
    <s v="ΥΠΟΥΡΓΕΙΟ ΕΣΩΤΕΡΙΚΩΝ "/>
    <s v="Κωδικοποιήσεις του κανονιστικού πλαισίου (υποέργο 3 του έργου  25)/Δράσεις Κωδικοποίησης του Κανονιστικού πλαισίου των ΟΤΑ Α και Β βαθμού"/>
    <n v="300000"/>
    <n v="300000"/>
    <m/>
    <m/>
    <m/>
    <s v="Τοπική Αυτοδιοίκηση"/>
    <m/>
    <m/>
    <m/>
    <x v="0"/>
    <s v="Επιτροπή Παρακολούθησης"/>
    <x v="0"/>
    <n v="4"/>
    <s v="Δ τρίμηνο 2015"/>
    <s v="25.11.2015"/>
  </r>
  <r>
    <s v="ΘΑ Ι"/>
    <s v="Α.1"/>
    <x v="0"/>
    <n v="22100000"/>
    <x v="111"/>
    <s v="Κωδικοποίηση Νομοθεσίας σε διάφορους τομείς πολιτικής"/>
    <s v="ΥΠΟΥΡΓΕΙΟ ΕΡΓΑΣΙΑΣ, ΚΟΙΝΩΝΙΚΗΣ ΑΣΦΑΛΙΣΗΣ ΚΑΙ ΚΟΙΝΩΝΙΚΗΣ ΑΛΛΗΛΕΓΓΥΗΣ"/>
    <s v="ΥΠΟΥΡΓΕΙΟ ΕΡΓΑΣΙΑΣ, ΚΟΙΝΩΝΙΚΗΣ ΑΣΦΑΛΙΣΗΣ ΚΑΙ ΚΟΙΝΩΝΙΚΗΣ ΑΛΛΗΛΕΓΓΥΗΣ"/>
    <s v="Γενική Γραμματεία Πρόνοιας"/>
    <s v="Κωδικοποίηση- μεταρρύθμιση του θεσμικού πλαισίου παροχής κοινωνικής προστασίας και κοινωνικής πρόνοιας"/>
    <n v="160700"/>
    <n v="160700"/>
    <m/>
    <m/>
    <m/>
    <m/>
    <m/>
    <s v="Τροποποίηση και αύξηση Π/Υ της δράσης κατά την 2η Επικαιροποίηση της εξειδίκευσης"/>
    <m/>
    <x v="16"/>
    <s v="Γραπτή Διαδικασία"/>
    <x v="15"/>
    <n v="4"/>
    <s v="Δ τρίμηνο 2015"/>
    <s v="25.11.2015"/>
  </r>
  <r>
    <s v="ΘΑ Ι"/>
    <s v="Α.1"/>
    <x v="0"/>
    <n v="22100000"/>
    <x v="111"/>
    <s v="Κωδικοποίηση Νομοθεσίας σε διάφορους τομείς πολιτικής"/>
    <s v="ΥΠΟΥΡΓΕΙΟ  ΠΕΡΙΒΑΛΛΟΝΤΟΣ ΚΑΙ ΕΝΕΡΓΕΙΑΣ"/>
    <s v="ΥΠΟΥΡΓΕΙΟ  ΠΕΡΙΒΑΛΛΟΝΤΟΣ ΚΑΙ ΕΝΕΡΓΕΙΑΣ"/>
    <s v="ΕΙΔΙΚΗ ΥΠΗΡΕΣΙΑ ΣΥΝΤΟΝΙΣΜΟΥ ΠΕΡΙΒΑΛΛΟΝΤΙΚΩΝ ΔΡΑΣΕΩΝ / ΥΠΕΚΑ"/>
    <s v="ΚΩΔΙΚΟΠΟΙΗΣΗ ΤΗΣ ΔΑΣΙΚΗΣ ΝΟΜΟΘΕΣΙΑΣ"/>
    <n v="1082400"/>
    <n v="1082400"/>
    <m/>
    <m/>
    <m/>
    <m/>
    <m/>
    <m/>
    <m/>
    <x v="0"/>
    <s v="Επιτροπή Παρακολούθησης"/>
    <x v="0"/>
    <n v="4"/>
    <s v="Δ τρίμηνο 2015"/>
    <s v="25.11.2015"/>
  </r>
  <r>
    <s v="ΘΑ Ι"/>
    <s v="Α.1"/>
    <x v="0"/>
    <n v="22100000"/>
    <x v="111"/>
    <s v="Κωδικοποίηση Νομοθεσίας σε διάφορους τομείς πολιτικής"/>
    <s v="ΥΠΟΥΡΓΕΙΟ  ΠΕΡΙΒΑΛΛΟΝΤΟΣ ΚΑΙ ΕΝΕΡΓΕΙΑΣ"/>
    <s v="ΥΠΟΥΡΓΕΙΟ  ΠΕΡΙΒΑΛΛΟΝΤΟΣ ΚΑΙ ΕΝΕΡΓΕΙΑΣ"/>
    <s v="ΕΙΔΙΚΗ ΥΠΗΡΕΣΙΑ ΣΥΝΤΟΝΙΣΜΟΥ ΠΕΡΙΒΑΛΛΟΝΤΙΚΩΝ ΔΡΑΣΕΩΝ / ΥΠΕΚΑ"/>
    <s v="ΚΩΔΙΚΟΠΟΙΗΣΗ ΤΗΣ ΔΑΣΙΚΗΣ ΝΟΜΟΘΕΣΙΑΣ"/>
    <n v="6160"/>
    <n v="6160"/>
    <m/>
    <m/>
    <m/>
    <m/>
    <m/>
    <m/>
    <m/>
    <x v="2"/>
    <s v="Γραπτή Διαδικασία"/>
    <x v="2"/>
    <n v="4"/>
    <s v="Δ τρίμηνο 2015"/>
    <s v="25.11.2015"/>
  </r>
  <r>
    <s v="ΘΑ Ι"/>
    <s v="Α.1"/>
    <x v="0"/>
    <n v="22100000"/>
    <x v="111"/>
    <s v="Κωδικοποίηση Νομοθεσίας σε διάφορους τομείς πολιτικής"/>
    <s v="ΥΠΟΥΡΓΕΙΟ  ΤΟΥΡΙΣΜΟΥ"/>
    <s v="ΥΠΟΥΡΓΕΙΟ  ΤΟΥΡΙΣΜΟΥ"/>
    <s v="Υπουργείο Οικονομίας Ανάπτυξης και Τουρισμου/ Τομέας Τουρισμού"/>
    <s v="ΚΩΔΙΚΟΠΟΙΗΣΗ ΤΗΣ ΤΟΥΡΙΣΤΙΚΗΣ ΝΟΜΟΘΕΣΙΑΣ"/>
    <n v="279825"/>
    <n v="279825"/>
    <m/>
    <m/>
    <m/>
    <m/>
    <m/>
    <m/>
    <m/>
    <x v="0"/>
    <s v="Επιτροπή Παρακολούθησης"/>
    <x v="0"/>
    <n v="4"/>
    <s v="Δ τρίμηνο 2015"/>
    <s v="25.11.2015"/>
  </r>
  <r>
    <s v="ΘΑ Ι"/>
    <s v="Α.2"/>
    <x v="0"/>
    <n v="77943935"/>
    <x v="112"/>
    <s v="Λειτουργία Κινητών Ομάδων Πρωτοβάθμιας Φροντίδας Υγείας (ΚΟΜΥ) για την υποστήριξη των δομών της ΠΦΥ του ΕΣΥ στις αγροτικές και ημιαστικές περιοχές της επικράτειας"/>
    <s v="ΥΠΟΥΡΓΕΙΟ ΥΓΕΙΑΣ"/>
    <s v="ΥΠΟΥΡΓΕΙΟ ΥΓΕΙΑΣ"/>
    <s v="ΥΠΟΥΡΓΕΙΟ ΥΓΕΙΑΣ"/>
    <s v="Λειτουργία Κινητών Ομάδων Πρωτοβάθμιας Φροντίδας Υγείας (ΚΟΜΥ) για την υποστήριξη των δομών της ΠΦΥ του ΕΣΥ στις αγροτικές και ημιαστικές περιοχές της επικράτειας"/>
    <n v="34921360"/>
    <n v="34921360"/>
    <m/>
    <m/>
    <m/>
    <s v="Υγεία"/>
    <m/>
    <m/>
    <m/>
    <x v="21"/>
    <s v="Επιτροπή Παρακολούθησης"/>
    <x v="20"/>
    <m/>
    <s v="Α' τρίμηνο 2020"/>
    <m/>
  </r>
  <r>
    <s v="ΘΑ Ι"/>
    <s v="Α.1"/>
    <x v="0"/>
    <n v="22100000"/>
    <x v="60"/>
    <s v="Δημιουργία Μηχανισμών Παρακολούθησης πολιτικών του Υπουργείου Εργασίας στον τομέα κοινωνικής πολιτική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s v="Λειτουργία Μηχανισμού Παρακολούθησης των πολιτικών κοινωνικής ένταξης"/>
    <n v="250000"/>
    <n v="250000"/>
    <m/>
    <m/>
    <m/>
    <m/>
    <m/>
    <m/>
    <s v="αφαίρεση έργου"/>
    <x v="0"/>
    <s v="Επιτροπή Παρακολούθησης"/>
    <x v="0"/>
    <m/>
    <m/>
    <m/>
  </r>
  <r>
    <s v="ΘΑ Ι"/>
    <s v="Α.1"/>
    <x v="0"/>
    <n v="22100000"/>
    <x v="60"/>
    <s v="Δημιουργία Μηχανισμών Παρακολούθησης πολιτικών του Υπουργείου Εργασίας στον τομέα κοινωνικής πολιτική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s v="Λειτουργία Μηχανισμού Παρακολούθησης των πολιτικών κοινωνικής ένταξης"/>
    <n v="-250000"/>
    <n v="-250000"/>
    <m/>
    <m/>
    <m/>
    <m/>
    <m/>
    <s v="Διαγραφή έργου λόγω τοποθέτησης εκπροσώπου ΕΕ στην 1η Συνεδρίαση Ε.Πα. (30.6.2015)_x000a_"/>
    <s v="αφαίρεση έργου"/>
    <x v="8"/>
    <s v="Γραπτή Διαδικασία"/>
    <x v="8"/>
    <m/>
    <m/>
    <m/>
  </r>
  <r>
    <s v="ΤΒ ΕΚΤ"/>
    <s v="ΤΒ ΕΚΤ"/>
    <x v="0"/>
    <n v="4393572"/>
    <x v="113"/>
    <s v="Ενέργειες Τεχνικής Βοήθειας ΕΚΤ (λειτουργικά έξοδα) "/>
    <s v="ΥΠΟΥΡΓΕΙΟ ΟΙΚΟΝΟΜΙΑΣ ΚΑΙ ΑΝΑΠΤΥΞΗΣ "/>
    <s v="ΥΠΟΥΡΓΕΙΟ ΟΙΚΟΝΟΜΙΑΣ ΚΑΙ ΑΝΑΠΤΥΞΗΣ "/>
    <s v="ΕΥΔ ΕΠ ΜΔΤ"/>
    <s v="Λειτουργικά έξοδα "/>
    <n v="413020"/>
    <n v="413020"/>
    <m/>
    <m/>
    <m/>
    <m/>
    <m/>
    <m/>
    <m/>
    <x v="16"/>
    <s v="Γραπτή Διαδικασία"/>
    <x v="15"/>
    <s v="7_x000a_10_x000a_53"/>
    <s v="A τρίμηνο 2016"/>
    <s v="26.02.2016"/>
  </r>
  <r>
    <s v="ΤΒ ΕΚΤ"/>
    <s v="ΤΒ ΕΚΤ"/>
    <x v="0"/>
    <n v="4393572"/>
    <x v="113"/>
    <s v="Ενέργειες Τεχνικής Βοήθειας ΕΚΤ (λειτουργικά έξοδα) "/>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s v="Λειτουργικά έξοδα "/>
    <n v="1506140"/>
    <n v="1506140"/>
    <m/>
    <m/>
    <m/>
    <m/>
    <m/>
    <m/>
    <m/>
    <x v="8"/>
    <s v="Γραπτή Διαδικασία"/>
    <x v="8"/>
    <s v="10_x000a_26"/>
    <s v="Β τρίμηνο 2016"/>
    <s v="25.05.2016"/>
  </r>
  <r>
    <s v="ΤΒ ΕΤΠΑ"/>
    <s v="ΤΒ ΕΤΠΑ"/>
    <x v="0"/>
    <n v="3134268"/>
    <x v="114"/>
    <s v="Ενέργειες Τεχνικής Βοήθειας ΕΚΤ (πληροφόρηση - δημοσιότητα)"/>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Επιτελική δομή ΕΣΠΑ τομέα Τεχνολογιών και Πληροφορικής_x000a_ΚτΠ ΑΕ, ΙΑΑ_x000a_ΚτΠ ΑΕ, Ιερά Αρχιεπισκοπή Αθηνών, Υπουργείο Διοικητικής Ανασυγκρότησης"/>
    <s v="Λειτουργικά έξοδα "/>
    <n v="1680840"/>
    <m/>
    <n v="1680840"/>
    <m/>
    <m/>
    <m/>
    <m/>
    <m/>
    <m/>
    <x v="27"/>
    <s v="Γραπτή Διαδικασία"/>
    <x v="26"/>
    <s v="20_x000a_22_x000a_28"/>
    <s v="Β τρίμηνο 2017"/>
    <s v="27.4.2017_x000a_22.9.2017_x000a_30.3.2018"/>
  </r>
  <r>
    <s v="ΘΑ ΙΙ"/>
    <s v="Β.1"/>
    <x v="2"/>
    <n v="175602496"/>
    <x v="115"/>
    <s v="Πληροφοριακό Σύστημα Αιμοδοσίας"/>
    <s v="ΥΠΟΥΡΓΕΙΟ ΥΓΕΙΑΣ"/>
    <s v="ΥΠΟΥΡΓΕΙΟ ΥΓΕΙΑΣ"/>
    <s v="ΕΘΝΙΚΟ ΔΙΚΤΥΟ ΕΡΕΥΝΑΣ ΚΑΙ ΤΕΧΝΟΛΟΓΙΑΣ (ΕΔΕΤ Α.Ε.)"/>
    <s v="Λογισμικό Αιμοδοσιακού Πληροφοριακού Συστήματος"/>
    <n v="1364000"/>
    <m/>
    <n v="1364000"/>
    <m/>
    <m/>
    <m/>
    <m/>
    <m/>
    <m/>
    <x v="3"/>
    <s v="Γραπτή Διαδικασία"/>
    <x v="3"/>
    <m/>
    <m/>
    <m/>
  </r>
  <r>
    <s v="ΘΑ ΙΙ"/>
    <s v="Β.1"/>
    <x v="2"/>
    <n v="175602496"/>
    <x v="115"/>
    <s v="Πληροφοριακό Σύστημα Αιμοδοσίας"/>
    <s v="ΥΠΟΥΡΓΕΙΟ ΥΓΕΙΑΣ"/>
    <s v="ΥΠΟΥΡΓΕΙΟ ΥΓΕΙΑΣ"/>
    <s v="ΕΘΝΙΚΟ ΔΙΚΤΥΟ ΕΡΕΥΝΑΣ ΚΑΙ ΤΕΧΝΟΛΟΓΙΑΣ (ΕΔΕΤ Α.Ε.)"/>
    <s v="Λογισμικό Αιμοδοσιακού Πληροφοριακού Συστήματος"/>
    <n v="1364000"/>
    <m/>
    <n v="1364000"/>
    <m/>
    <m/>
    <s v="Υγεία"/>
    <m/>
    <s v="εκχωρούμενο ΕΥΔΕ-ΤΠΕ"/>
    <m/>
    <x v="2"/>
    <s v="Γραπτή Διαδικασία"/>
    <x v="2"/>
    <n v="34"/>
    <s v="Γ τρίμηνο 2018"/>
    <s v="31.7.2018"/>
  </r>
  <r>
    <s v="ΤΒ ΕΚΤ"/>
    <s v="ΤΒ ΕΚΤ"/>
    <x v="0"/>
    <n v="4393572"/>
    <x v="116"/>
    <s v="Ενέργειες Τεχνικής Βοήθειας ΕΚΤ (μελέτες - αξιολόγηση)"/>
    <s v="ΥΠΟΥΡΓΕΙΟ ΟΙΚΟΝΟΜΙΑΣ ΚΑΙ ΑΝΑΠΤΥΞΗΣ "/>
    <s v="ΥΠΟΥΡΓΕΙΟ ΟΙΚΟΝΟΜΙΑΣ ΚΑΙ ΑΝΑΠΤΥΞΗΣ "/>
    <s v="ΕΥΔ ΕΠ ΜΔΤ"/>
    <s v="Μελέτες -εμπειρογνωμοσύνες - αξιολογήσεις"/>
    <n v="1073402.6299999999"/>
    <n v="1073402.6299999999"/>
    <m/>
    <m/>
    <m/>
    <m/>
    <m/>
    <m/>
    <m/>
    <x v="16"/>
    <s v="Γραπτή Διαδικασία"/>
    <x v="15"/>
    <n v="7"/>
    <s v="A τρίμηνο 2016"/>
    <s v="26.02.2016"/>
  </r>
  <r>
    <s v="ΤΒ ΕΚΤ"/>
    <s v="ΤΒ ΕΚΤ"/>
    <x v="0"/>
    <n v="4393572"/>
    <x v="116"/>
    <s v="Ενέργειες Τεχνικής Βοήθειας ΕΚΤ (μελέτες - αξιολόγηση)"/>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_x000a_Επιτελική δομή ΕΣΠΑ Υπ. Δικαιοσύνης"/>
    <s v="Μελέτες -εμπειρογνωμοσύνες - αξιολογήσεις"/>
    <n v="500000"/>
    <n v="500000"/>
    <m/>
    <m/>
    <m/>
    <m/>
    <m/>
    <m/>
    <m/>
    <x v="2"/>
    <s v="Γραπτή Διαδικασία"/>
    <x v="2"/>
    <n v="53"/>
    <s v="Δ τρίμηνο 2020"/>
    <s v="14.10.2020"/>
  </r>
  <r>
    <s v="ΤΒ ΕΚΤ"/>
    <s v="ΤΒ ΕΚΤ"/>
    <x v="0"/>
    <n v="4393572"/>
    <x v="116"/>
    <s v="Ενέργειες Τεχνικής Βοήθειας ΕΚΤ (μελέτες - αξιολόγηση)"/>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_x000a_Επιτελική δομή ΕΣΠΑ Υπ. Δικαιοσύνης"/>
    <s v="Μελέτες -εμπειρογνωμοσύνες - αξιολογήσεις"/>
    <n v="178716.52810000023"/>
    <n v="178716.52810000023"/>
    <m/>
    <m/>
    <m/>
    <m/>
    <m/>
    <m/>
    <m/>
    <x v="28"/>
    <s v="Γραπτή Διαδικασία"/>
    <x v="27"/>
    <s v="10_x000a_26"/>
    <s v="Β τρίμηνο 2016"/>
    <s v="25.05.2016_x000a_29.01.2018"/>
  </r>
  <r>
    <s v="ΤΒ ΕΤΠΑ"/>
    <s v="ΤΒ ΕΤΠΑ"/>
    <x v="0"/>
    <n v="3134268"/>
    <x v="117"/>
    <s v="Ενέργειες Τεχνικής Βοήθειας ΕΤΠΑ (μελέτες -εμπειρογνωμοσύνες - αξιολογήσεις) "/>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Επιτελική δομή ΕΣΠΑ τομέα Τεχνολογιών και Πληροφορικής_x000a_ΚτΠ ΑΕ ΚτΠ ΑΕ"/>
    <s v="Μελέτες -εμπειρογνωμοσύνες - αξιολογήσεις"/>
    <n v="1096631.8418999999"/>
    <m/>
    <n v="1096631.8418999999"/>
    <m/>
    <m/>
    <m/>
    <m/>
    <m/>
    <m/>
    <x v="27"/>
    <s v="Γραπτή Διαδικασία"/>
    <x v="28"/>
    <s v="20_x000a_28"/>
    <s v="Β τρίμηνο 2017"/>
    <s v="27.4.2017_x000a_30.3.2018"/>
  </r>
  <r>
    <s v="ΤΒ ΕΤΠΑ"/>
    <s v="ΤΒ ΕΤΠΑ"/>
    <x v="1"/>
    <n v="3134268"/>
    <x v="117"/>
    <s v="Ενέργειες Τεχνικής Βοήθειας ΕΤΠΑ (μελέτες -εμπειρογνωμοσύνες - αξιολογήσεις) "/>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Επιτελική δομή ΕΣΠΑ τομέα Τεχνολογιών και Πληροφορικής, Ιερά Αρχιεπισκοπή Αθηνών_x000a_ΚτΠ ΑΕ, Ιερά Αρχιεπισκοπή Αθηνών, Υπουργείο Ψηφιακής Διακυβέρνησης"/>
    <s v="Μελέτες -εμπειρογνωμοσύνες - αξιολογήσεις"/>
    <n v="248000"/>
    <m/>
    <n v="248000"/>
    <m/>
    <m/>
    <m/>
    <m/>
    <s v="Προσθήκη της Ιεράς Αρχιεπισκοπής Αθηνών ως δικαιούχος και αύξηση του φυσικού και οικονομικού αντικειμένου κατά 248.000"/>
    <m/>
    <x v="6"/>
    <s v="Γραπτή Διαδικασία"/>
    <x v="6"/>
    <m/>
    <s v="Γ' Τρίμηνο 2020"/>
    <m/>
  </r>
  <r>
    <s v="ΤΒ ΕΤΠΑ"/>
    <s v="ΤΒ ΕΤΠΑ"/>
    <x v="1"/>
    <n v="3134268"/>
    <x v="117"/>
    <s v="Ενέργειες Τεχνικής Βοήθειας ΕΤΠΑ (μελέτες -εμπειρογνωμοσύνες - αξιολογήσεις)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ΙΑ ΤΗΣ ΠΛΗΡΟΦΟΡΙΑΣ Α.Ε."/>
    <s v="Μελέτες -εμπειρογνωμοσύνες - αξιολογήσεις"/>
    <n v="-36800"/>
    <m/>
    <n v="-36800"/>
    <m/>
    <m/>
    <m/>
    <m/>
    <s v="Αφορά στο ΣΤΥ ΣΥΖΕΥΞΙΣ. Προσαρμογή οικονομικού αντικειμένου στο ΤΕΠ "/>
    <m/>
    <x v="6"/>
    <s v="Γραπτή Διαδικασία"/>
    <x v="6"/>
    <n v="51"/>
    <s v="Γ' Τρίμηνο 2020"/>
    <d v="2020-06-15T00:00:00"/>
  </r>
  <r>
    <s v="ΤΒ ΕΤΠΑ"/>
    <s v="ΤΒ ΕΤΠΑ"/>
    <x v="1"/>
    <n v="3134268"/>
    <x v="117"/>
    <s v="Ενέργειες Τεχνικής Βοήθειας ΕΤΠΑ (μελέτες -εμπειρογνωμοσύνες - αξιολογήσεις) "/>
    <s v="ΥΠΟΥΡΓΕΙΟ ΨΗΦΙΑΚΗΣ ΠΟΛΙΤΙΚΗΣ, ΤΗΛΕΠΙΚΟΙΝΩΝΙΩΝ ΚΑΙ ΕΝΗΜΕΡΩΣΗΣ"/>
    <s v="ΥΠΟΥΡΓΕΙΟ ΨΗΦΙΑΚΗΣ ΔΙΑΚΥΒΕΡΝΗΣΗΣ/ΓΕΝΙΚΗ ΓΡΑΜΜΑΤΕΙΑ ΨΗΦΙΑΚΗΣ ΔΙΑΚΥΒΕΡΝΗΣΗΣ ΚΑΙ ΑΠΛΟΥΣΤΕΥΣΗΣ ΔΙΑΔΙΚΑΣΙΩΝ "/>
    <s v="ΚΟΙΝΩΝΙΑ ΤΗΣ ΠΛΗΡΟΦΟΡΙΑΣ Α.Ε."/>
    <s v="Μελέτες -εμπειρογνωμοσύνες - αξιολογήσεις"/>
    <n v="534440"/>
    <m/>
    <n v="534440"/>
    <m/>
    <m/>
    <m/>
    <m/>
    <s v="Αφορά στο ΣΤΥ ΣΥΖΕΥΞΙΣ με αύξηση φυσικού και οικονομικού αντικειμένου."/>
    <m/>
    <x v="11"/>
    <s v="Γραπτή Διαδικασία"/>
    <x v="11"/>
    <m/>
    <m/>
    <m/>
  </r>
  <r>
    <s v="ΤΒ ΕΤΠΑ"/>
    <s v="ΤΒ ΕΤΠΑ"/>
    <x v="1"/>
    <n v="3134268"/>
    <x v="117"/>
    <s v="Ενέργειες Τεχνικής Βοήθειας ΕΤΠΑ (μελέτες -εμπειρογνωμοσύνες - αξιολογήσεις)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ΙΑ ΤΗΣ ΠΛΗΡΟΦΟΡΙΑΣ Α.Ε."/>
    <s v="Μελέτες -εμπειρογνωμοσύνες - αξιολογήσεις"/>
    <n v="1500000"/>
    <m/>
    <n v="1500000"/>
    <m/>
    <m/>
    <m/>
    <m/>
    <s v="Αφορά στο ΣΤΥ ΣΥΖΕΥΞΙΣ"/>
    <m/>
    <x v="1"/>
    <s v="Γραπτή Διαδικασία"/>
    <x v="1"/>
    <n v="51"/>
    <s v="2ο δεκαπενθήμερο Μαίου 2020"/>
    <d v="2020-06-15T00:00:00"/>
  </r>
  <r>
    <s v="ΤΒ ΕΤΠΑ"/>
    <s v="ΤΒ ΕΤΠΑ"/>
    <x v="1"/>
    <n v="3134268"/>
    <x v="117"/>
    <s v="Ενέργειες Τεχνικής Βοήθειας ΕΤΠΑ (μελέτες -εμπειρογνωμοσύνες - αξιολογήσεις) "/>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Επιτελική δομή ΕΣΠΑ τομέα Τεχνολογιών και Πληροφορικής_x000a_ΚτΠ ΑΕ ΚτΠ ΑΕ"/>
    <s v="Μελέτες -εμπειρογνωμοσύνες - αξιολογήσεις"/>
    <n v="200000"/>
    <m/>
    <n v="200000"/>
    <m/>
    <m/>
    <m/>
    <m/>
    <m/>
    <m/>
    <x v="2"/>
    <s v="Γραπτή Διαδικασία"/>
    <x v="2"/>
    <m/>
    <s v="Β τρίμηνο 2019"/>
    <m/>
  </r>
  <r>
    <s v="ΘΑ ΙΙΙ"/>
    <s v="Γ.1"/>
    <x v="1"/>
    <n v="5800000"/>
    <x v="118"/>
    <s v="Αναδιοργάνωση του τρόπου διοίκησης των καταστημάτων κράτησης με έμφαση στην ανάπτυξη του Ανθρώπινου Δυναμικού"/>
    <s v="ΥΠΟΥΡΓΕΙΟ ΔΙΚΑΙΟΣΥΝΗΣ ΔΙΑΦΑΝΕΙΑΣ ΚΑΙ ΑΝΘΡΩΠΙΝΩΝ ΔΙΚΑΙΩΜΑΤΩΝ"/>
    <s v="ΥΠΟΥΡΓΕΙΟ ΠΡΟΣΤΑΣΙΑΣ ΤΟΥ ΠΟΛΙΤΗ"/>
    <s v="Γενική Γραμματεία Αντεγκληματικής Πολιτικής"/>
    <s v="Μελέτη και ανάπτυξη εφαρμογής για την αναδιοργάνωση του τρόπου διοίκησης των καταστημάτων κράτησης με έμφαση στην ανάπτυξη του Ανθρώπινου Δυναμικού "/>
    <n v="210000"/>
    <n v="150000"/>
    <n v="60000"/>
    <s v="ΝΑΙ"/>
    <m/>
    <m/>
    <m/>
    <s v="Αφαιρέθηκε από τον κάθετο τομέα πολιτικής του δικαιοσύνης, δυνάμει του Π.Δ. 81/2019, με το οποίο μεταφέρθηκε η αρμοδιότητα  από το Υπουργείο Δικαιοσύνης στο Υπουργείο του Προστασίας του Πολίτη."/>
    <s v="αφαίρεση έργου"/>
    <x v="10"/>
    <s v="Επιτροπή Παρακολούθησης"/>
    <x v="10"/>
    <n v="36"/>
    <s v="Α τρίμηνο 2018"/>
    <s v="10.10.2018"/>
  </r>
  <r>
    <s v="ΘΑ ΙΙΙ"/>
    <s v="Γ.1"/>
    <x v="1"/>
    <n v="5800000"/>
    <x v="118"/>
    <s v="Αναδιοργάνωση του τρόπου διοίκησης των καταστημάτων κράτησης με έμφαση στην ανάπτυξη του Ανθρώπινου Δυναμικού"/>
    <s v="ΥΠΟΥΡΓΕΙΟ ΔΙΚΑΙΟΣΥΝΗΣ ΔΙΑΦΑΝΕΙΑΣ ΚΑΙ ΑΝΘΡΩΠΙΝΩΝ ΔΙΚΑΙΩΜΑΤΩΝ"/>
    <s v="ΥΠΟΥΡΓΕΙΟ ΠΡΟΣΤΑΣΙΑΣ ΤΟΥ ΠΟΛΙΤΗ"/>
    <s v="Γενική Γραμματεία Αντεγκληματικής Πολιτικής"/>
    <s v="Μελέτη και ανάπτυξη εφαρμογής για την αναδιοργάνωση του τρόπου διοίκησης των καταστημάτων κράτησης με έμφαση στην ανάπτυξη του Ανθρώπινου Δυναμικού "/>
    <n v="-210000"/>
    <n v="-210000"/>
    <m/>
    <m/>
    <m/>
    <m/>
    <m/>
    <s v="Αφαιρέθηκε από τον κάθετο τομέα πολιτικής του δικαιοσύνης, δυνάμει του Π.Δ. 81/2019, με το οποίο μεταφέρθηκε η αρμοδιότητα  από το Υπουργείο Δικαιοσύνης στο Υπουργείο του Προστασίας του Πολίτη."/>
    <s v="αφαίρεση έργου"/>
    <x v="3"/>
    <s v="Γραπτή Διαδικασία"/>
    <x v="3"/>
    <m/>
    <m/>
    <m/>
  </r>
  <r>
    <s v="ΘΑ Ι"/>
    <s v="Α.3"/>
    <x v="0"/>
    <n v="4750000"/>
    <x v="119"/>
    <s v="Μελέτη και πιλοτική εφαρμογή για την αποτελεσματική διαχείριση των κινδύνων στο Υπουργείο Αγροτικής Ανάπτυξης και Τροφίμων"/>
    <s v="ΥΠΟΥΡΓΕΙΟ ΑΓΡΟΤΙΚΗΣ ΑΝΑΠΤΥΞΗΣ &amp; ΤΡΟΦΙΜΩΝ"/>
    <s v="ΥΠΟΥΡΓΕΙΟ ΑΓΡΟΤΙΚΗΣ ΑΝΑΠΤΥΞΗΣ &amp; ΤΡΟΦΙΜΩΝ"/>
    <s v="ΥΠΟΥΡΓΕΙΟ ΑΓΡΟΤΙΚΗΣ ΑΝΑΠΤΥΞΗΣ &amp; ΤΡΟΦΙΜΩΝ"/>
    <s v="Μελέτη και πιλοτική εφαρμογή του μοντέλου των «τριών γραμμών άμυνας» στο Υπουργείο Αγροτικής Ανάπτυξης και Τροφίμων (ΥΠΑΑΤ)"/>
    <n v="124000"/>
    <n v="124000"/>
    <m/>
    <m/>
    <m/>
    <m/>
    <m/>
    <m/>
    <m/>
    <x v="2"/>
    <s v="Γραπτή Διαδικασία"/>
    <x v="2"/>
    <n v="37"/>
    <s v="Α τρίμηνο 2019"/>
    <s v="14.3.2019"/>
  </r>
  <r>
    <s v="ΘΑ Ι"/>
    <s v="Α.2"/>
    <x v="0"/>
    <n v="77943935"/>
    <x v="21"/>
    <s v="Βελτίωση της λειτουργίας και απλοποίηση διαδικασιών του (κάθετου) τομέα πολιτικής φορολογικής-δημοσιονομικής διαχείρισης"/>
    <s v="ΥΠΟΥΡΓΕΙΟ ΟΙΚΟΝΟΜΙΚΩΝ"/>
    <s v="ΥΠΟΥΡΓΕΙΟ ΟΙΚΟΝΟΜΙΚΩΝ"/>
    <s v="ΓΓ ΠΛΗΡΟΦΟΡΙΑΚΩΝ ΣΥΣΤΗΜΑΤΩΝ"/>
    <s v="Μελέτη κι εφαρμογή ISO διαδικασιών της Γ.Γ.Π.Σ. και της Γ.Γ.Δ.Ε. και παρεχόμενων υπηρεσιών προς το Υπουργείο Οικονομικών και άλλα Υπουργεία "/>
    <n v="1000000"/>
    <n v="1000000"/>
    <m/>
    <m/>
    <m/>
    <s v="Δημοσιονομική πολιτική "/>
    <m/>
    <m/>
    <m/>
    <x v="0"/>
    <s v="Επιτροπή Παρακολούθησης"/>
    <x v="0"/>
    <n v="9"/>
    <s v="Β τρίμηνο 2016"/>
    <s v="20.05.2016"/>
  </r>
  <r>
    <s v="ΘΑ Ι"/>
    <s v="Α.2"/>
    <x v="1"/>
    <n v="77943935"/>
    <x v="120"/>
    <s v="Δράσεις μετασχηματισμού διαδικασιών προξενικών υπηρεσιών "/>
    <s v="_x0009_ΥΠΟΥΡΓΕΙΟ ΕΞΩΤΕΡΙΚΩΝ"/>
    <s v="_x0009_ΥΠΟΥΡΓΕΙΟ ΕΞΩΤΕΡΙΚΩΝ"/>
    <s v="Επιτελική Δομή ΕΣΠΑ ΥΠΕΞ"/>
    <s v="Μετασχηματισμός διαδικασιών προξενικών υπηρεσιών με λειτουργία υπηρεσίας εικονικής υποβοήθησης μέσω χρήσης τεχνητής νοημοσύνης (chatbot) για πρόσβαση στην πληροφορία, ψηφιακή υποβολή εγγράφων και διασύνδεση με ψηφιακές πλατφόρμες γενικής κυβέρνησης. "/>
    <n v="4850000"/>
    <n v="4850000"/>
    <m/>
    <m/>
    <m/>
    <m/>
    <m/>
    <m/>
    <m/>
    <x v="14"/>
    <s v="Γραπτή Διαδικασία"/>
    <x v="11"/>
    <n v="41"/>
    <s v="Τροποποίηση πρόσκλησης 41 στο Α΄τρίμηνο 2021"/>
    <d v="2019-02-21T00:00:00"/>
  </r>
  <r>
    <s v="ΘΑ ΙΙ"/>
    <s v="Β.1"/>
    <x v="2"/>
    <n v="175602496"/>
    <x v="121"/>
    <s v="Διασφάλιση της ασφάλειας δεδομένων στον (κάθετο) τομέα πολιτικής φορολογίας - δημοσιονομικής πολιτικής"/>
    <s v="ΥΠΟΥΡΓΕΙΟ ΟΙΚΟΝΟΜΙΚΩΝ"/>
    <s v="ΥΠΟΥΡΓΕΙΟ ΟΙΚΟΝΟΜΙΚΩΝ"/>
    <s v="ΓΓ ΠΛΗΡΟΦΟΡΙΑΚΩΝ ΣΥΣΤΗΜΑΤΩΝ"/>
    <s v="Μέτρα Ασφάλειας για το περιβάλλον λειτουργίας των πληροφοριακών συστημάτων του Υπουργείου Οικονομικών"/>
    <n v="-3500000"/>
    <m/>
    <n v="-3500000"/>
    <m/>
    <m/>
    <s v="Δημοσιονομική πολιτική "/>
    <m/>
    <m/>
    <s v="αφαίρεση έργου"/>
    <x v="3"/>
    <s v="Γραπτή Διαδικασία"/>
    <x v="3"/>
    <m/>
    <m/>
    <m/>
  </r>
  <r>
    <s v="ΘΑ ΙΙ"/>
    <s v="Β.1"/>
    <x v="0"/>
    <n v="175602496"/>
    <x v="121"/>
    <s v="Διασφάλιση της ασφάλειας δεδομένων στον (κάθετο) τομέα πολιτικής φορολογίας - δημοσιονομικής πολιτικής"/>
    <s v="ΥΠΟΥΡΓΕΙΟ ΟΙΚΟΝΟΜΙΚΩΝ"/>
    <s v="ΥΠΟΥΡΓΕΙΟ ΟΙΚΟΝΟΜΙΚΩΝ"/>
    <s v="ΓΓ ΠΛΗΡΟΦΟΡΙΑΚΩΝ ΣΥΣΤΗΜΑΤΩΝ"/>
    <s v="Μέτρα Ασφάλειας για το περιβάλλον λειτουργίας των πληροφοριακών συστημάτων του Υπουργείου Οικονομικών"/>
    <n v="3500000"/>
    <m/>
    <n v="3500000"/>
    <m/>
    <m/>
    <s v="Δημοσιονομική πολιτική "/>
    <m/>
    <m/>
    <s v="αφαίρεση έργου"/>
    <x v="8"/>
    <s v="Γραπτή Διαδικασία"/>
    <x v="8"/>
    <m/>
    <s v="Β τρίμηνο 2019_x000a_Προϋπόθεση η συνάφεια του έργου με την Εθνική Στρατηγική για τη Ψηφιακή Πολιτική (Απόφαση της ΓΓΨΠ)"/>
    <m/>
  </r>
  <r>
    <s v="ΘΑ Ι"/>
    <s v="Α.1"/>
    <x v="0"/>
    <n v="22100000"/>
    <x v="80"/>
    <s v="Εθνική Πύλη Κωδικοποί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_x000a_ΓΓ της Κυβέρνησης/ Σύνολο των Υπουργείων"/>
    <s v="ΝΟΜΟΘΕΤΙΚΕΣ ΚΑΙ ΔΙΟΙΚΗΤΙΚΕΣ ΚΩΔΙΚΟΠΟΙΗΣΕΙΣ ΣΕ ΚΑΙΡΙΟΥΣ ΤΟΜΕΙΣ ΤΗΣ ΕΛΛΗΝΙΚΗΣ ΝΟΜΟΘΕΣΙΑΣ"/>
    <n v="3000000"/>
    <n v="3000000"/>
    <m/>
    <m/>
    <m/>
    <m/>
    <m/>
    <s v="Τροποποίηση και αύξηση Π/Υ της δράσης κατά την 2η Επικαιροποίηση της εξειδίκευσης"/>
    <m/>
    <x v="16"/>
    <s v="Γραπτή Διαδικασία"/>
    <x v="15"/>
    <s v="4, 31, 33"/>
    <s v="Δ τρίμηνο 2015"/>
    <s v="25.11.2015_x000a_24.05.2018_x000a_20.07.2018"/>
  </r>
  <r>
    <s v="ΘΑ Ι"/>
    <s v="Α.2"/>
    <x v="0"/>
    <n v="77943935"/>
    <x v="5"/>
    <s v="Οικονομική μεταρρύθμιση ΦΚΑ και Οργανωτική αναδιοργάνωση της ΗΔΙΚΑ ΑΕ"/>
    <s v="ΥΠΟΥΡΓΕΙΟ ΕΡΓΑΣΙΑΣ, ΚΟΙΝΩΝΙΚΗΣ ΑΣΦΑΛΙΣΗΣ ΚΑΙ ΚΟΙΝΩΝΙΚΗΣ ΑΛΛΗΛΕΓΓΥΗΣ"/>
    <s v="ΥΠΟΥΡΓΕΙΟ ΕΡΓΑΣΙΑΣ, ΚΟΙΝΩΝΙΚΗΣ ΑΣΦΑΛΙΣΗΣ ΚΑΙ ΚΟΙΝΩΝΙΚΗΣ ΑΛΛΗΛΕΓΓΥΗΣ"/>
    <s v="ΗΔΙΚΑ Α.Ε."/>
    <s v="Οικονομική Μεταρρύθμιση των ΦΚΑ και Βελτιστοποίηση του Μηχανισμού Διαχείρισης και Ελέγχου των Οικονομικών Πόρων τους για τη Διασφάλιση της Βιωσιμότητας του Ασφαλιστικού Συστήματος"/>
    <n v="2300022"/>
    <n v="2300022"/>
    <m/>
    <m/>
    <m/>
    <s v="Κοινωνική Ασφάλιση"/>
    <m/>
    <m/>
    <m/>
    <x v="16"/>
    <s v="Γραπτή Διαδικασία"/>
    <x v="15"/>
    <n v="2"/>
    <s v="A τρίμηνο 2016"/>
    <s v="27.01.2016"/>
  </r>
  <r>
    <s v="ΘΑ Ι"/>
    <s v="Α.2"/>
    <x v="0"/>
    <n v="77943935"/>
    <x v="5"/>
    <s v="Οικονομική μεταρρύθμιση ΦΚΑ και Οργανωτική αναδιοργάνωση της ΗΔΙΚΑ ΑΕ"/>
    <s v="ΥΠΟΥΡΓΕΙΟ ΕΡΓΑΣΙΑΣ, ΚΟΙΝΩΝΙΚΗΣ ΑΣΦΑΛΙΣΗΣ ΚΑΙ ΚΟΙΝΩΝΙΚΗΣ ΑΛΛΗΛΕΓΓΥΗΣ"/>
    <s v="ΥΠΟΥΡΓΕΙΟ ΕΡΓΑΣΙΑΣ, ΚΟΙΝΩΝΙΚΗΣ ΑΣΦΑΛΙΣΗΣ ΚΑΙ ΚΟΙΝΩΝΙΚΗΣ ΑΛΛΗΛΕΓΓΥΗΣ"/>
    <s v="ΗΔΙΚΑ Α.Ε."/>
    <s v="Οικονομική Μεταρρύθμιση των ΦΚΑ και Βελτιστοποίηση του Μηχανισμού Διαχείρισης και Ελέγχου των Οικονομικών Πόρων τους για τη Διασφάλιση της Βιωσιμότητας του Ασφαλιστικού Συστήματος"/>
    <n v="91000"/>
    <n v="91000"/>
    <m/>
    <m/>
    <m/>
    <s v="Κοινωνική Ασφάλιση"/>
    <m/>
    <m/>
    <m/>
    <x v="2"/>
    <s v="Γραπτή Διαδικασία"/>
    <x v="2"/>
    <n v="2"/>
    <s v="A τρίμηνο 2016"/>
    <s v="27.01.2016"/>
  </r>
  <r>
    <s v="ΘΑ Ι"/>
    <s v="Α.2"/>
    <x v="1"/>
    <n v="77943935"/>
    <x v="36"/>
    <s v="Δράσεις αναδιοργάνωσης και βελτίωσης της λειτουργίας του τομέα πολιτικής: υγεία"/>
    <s v="ΥΠΟΥΡΓΕΙΟ ΥΓΕΙΑΣ"/>
    <s v="ΥΠΟΥΡΓΕΙΟ ΥΓΕΙΑΣ"/>
    <s v="ΗΔΙΚΑ Α.Ε."/>
    <s v="Ολοκληρωμένη πληροφοριακή υποστήριξη Εθνικού Δικτύου Πρωτοβάθμιας Φροντίδας Υγείας"/>
    <n v="2600000"/>
    <n v="2600000"/>
    <m/>
    <m/>
    <m/>
    <s v="Υγεία"/>
    <m/>
    <s v="Μετακίνηση έργου στην δράση Α.2.2.8 στην 6η Επικαιροποίηση"/>
    <m/>
    <x v="8"/>
    <s v="Γραπτή Διαδικασία"/>
    <x v="8"/>
    <m/>
    <m/>
    <m/>
  </r>
  <r>
    <s v="ΘΑ Ι"/>
    <s v="Α.2"/>
    <x v="1"/>
    <n v="77943935"/>
    <x v="36"/>
    <s v="Δράσεις αναδιοργάνωσης και βελτίωσης της λειτουργίας του τομέα πολιτικής: υγεία"/>
    <s v="ΥΠΟΥΡΓΕΙΟ ΥΓΕΙΑΣ"/>
    <s v="ΥΠΟΥΡΓΕΙΟ ΥΓΕΙΑΣ"/>
    <s v="ΗΔΙΚΑ Α.Ε."/>
    <s v="Ολοκληρωμένη πληροφοριακή υποστήριξη Εθνικού Δικτύου Πρωτοβάθμιας Φροντίδας Υγείας"/>
    <n v="-2600000"/>
    <n v="-2600000"/>
    <m/>
    <m/>
    <m/>
    <s v="Υγεία"/>
    <m/>
    <m/>
    <m/>
    <x v="9"/>
    <s v="Γραπτή Διαδικασία"/>
    <x v="9"/>
    <m/>
    <m/>
    <m/>
  </r>
  <r>
    <s v="ΘΑ Ι"/>
    <s v="Α.2"/>
    <x v="0"/>
    <n v="77943935"/>
    <x v="122"/>
    <s v="Δράσεις βελτίωσης της πρωτοβάθμιας φροντίδας υγείας, τομέας πολιτικής: υγεία»"/>
    <s v="ΥΠΟΥΡΓΕΙΟ ΥΓΕΙΑΣ"/>
    <s v="ΥΠΟΥΡΓΕΙΟ ΥΓΕΙΑΣ"/>
    <s v="ΗΔΙΚΑ Α.Ε."/>
    <s v="Ολοκληρωμένη πληροφοριακή υποστήριξη Εθνικού Δικτύου Πρωτοβάθμιας Φροντίδας Υγείας"/>
    <n v="2600000"/>
    <n v="2600000"/>
    <m/>
    <m/>
    <m/>
    <s v="Υγεία"/>
    <m/>
    <s v="ΕΡΓΟ ΣΗΜΑΙΑ"/>
    <m/>
    <x v="9"/>
    <s v="Γραπτή Διαδικασία"/>
    <x v="9"/>
    <n v="18"/>
    <s v="A τρίμηνο 2017"/>
    <s v="17.1.2017"/>
  </r>
  <r>
    <s v="ΘΑ Ι"/>
    <s v="Α.3"/>
    <x v="1"/>
    <n v="4750000"/>
    <x v="74"/>
    <s v="Ενίσχυση της λειτουργίας των Ανεξάρτητων Αρχών "/>
    <s v="ΑΝΕΞΑΡΤΗΤΗ ΑΡΧΗ"/>
    <s v="ΑΝΕΞΑΡΤΗΤΗ ΑΡΧΗ"/>
    <s v="Αρχή Προστασίας Δεδομένων Προσωπικού Χαρακτήρα"/>
    <s v="Ολοκληρωμένο Πληροφοριακό σύστημα διαχείρισης αιτημάτων πολιτών, επιχειρήσεων, δημοσίων υπηρεσιών και λοιπών φορέων μέσω Διαδικτυακής Πύλης της ΑΠΔΠΧ"/>
    <n v="500000"/>
    <n v="500000"/>
    <m/>
    <m/>
    <m/>
    <m/>
    <m/>
    <m/>
    <m/>
    <x v="7"/>
    <s v="Γραπτή Διαδικασία"/>
    <x v="7"/>
    <n v="37"/>
    <s v="Β΄Τρίμηνο 2019"/>
    <d v="2018-10-17T00:00:00"/>
  </r>
  <r>
    <s v="ΘΑ Ι"/>
    <s v="Α.3"/>
    <x v="1"/>
    <n v="4750000"/>
    <x v="74"/>
    <s v="Ενίσχυση της λειτουργίας των Ανεξάρτητων Αρχών "/>
    <s v="ΑΝΕΞΑΡΤΗΤΗ ΑΡΧΗ"/>
    <s v="ΑΝΕΞΑΡΤΗΤΗ ΑΡΧΗ"/>
    <s v="Αρχή Προστασίας Δεδομένων Προσωπικού Χαρακτήρα"/>
    <s v="Ολοκληρωμένο Πληροφοριακό σύστημα διαχείρισης αιτημάτων πολιτών, επιχειρήσεων, δημοσίων υπηρεσιών και λοιπών φορέων μέσω Διαδικτυακής Πύλης της ΑΠΔΠΧ"/>
    <n v="-500000"/>
    <n v="-500000"/>
    <m/>
    <m/>
    <m/>
    <m/>
    <m/>
    <s v="Αποσύρθηκε με το αριθ.πρωτ. 7109/31-7-2020 έγγραφο του δικαιούχου ΚτΠ  Α.Ε"/>
    <m/>
    <x v="22"/>
    <s v="Γραπτή Διαδικασία"/>
    <x v="21"/>
    <m/>
    <s v="Δ΄ τρίμηνο 2020"/>
    <m/>
  </r>
  <r>
    <s v="ΘΑ ΙΙ"/>
    <s v="Β.2"/>
    <x v="0"/>
    <n v="52137222"/>
    <x v="19"/>
    <s v="Δημιουργία υποδομών ηλεκτρονικής διακυβέρνησης για την υποστήριξη των επιχειρησιακών λειτουργικών μονάδων υγείας "/>
    <s v="ΥΠΟΥΡΓΕΙΟ ΕΘΝΙΚΗΣ ΑΜΥΝΑΣ "/>
    <s v="ΥΠΟΥΡΓΕΙΟ ΕΘΝΙΚΗΣ ΑΜΥΝΑΣ "/>
    <s v="ΥΠΟΥΡΓΕΙΟ ΕΘΝΙΚΗΣ ΑΜΥΝΑΣ "/>
    <s v="Ολοκληρωμενο Πληροφοριακο Σύστημα Υγείας Ενόπλων Δυνάμεων"/>
    <n v="7300000"/>
    <m/>
    <n v="7300000"/>
    <m/>
    <m/>
    <s v="Υγεία"/>
    <m/>
    <m/>
    <m/>
    <x v="7"/>
    <s v="Γραπτή Διαδικασία"/>
    <x v="7"/>
    <n v="34"/>
    <s v="Β΄Τρίμηνο 2019"/>
    <s v="31/7/2018_x000a_01/10/2018 (1η Τροποποίηση)_x000a_22/02/2019 (2η Τροποποίηση)_x000a_07/06/2019(3η Τροποποίηση"/>
  </r>
  <r>
    <s v="ΘΑ ΙΙ"/>
    <s v="Β.2"/>
    <x v="0"/>
    <n v="52137222"/>
    <x v="123"/>
    <s v="Ολοκληρωμένο Σύστημα Διαχείρισης Δικαστικών Υποθέσεων για την Πολιτική και Ποινική Διαδικασία Α΄ (phasing) και Β' Φάση (κάθετος τομέας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Ολοκληρωμένο Σύστημα Διαχείρισης Δικαστικών Υποθέσεων για την Πολιτική και Ποινική Διαδικασία Α' Φάση phasing"/>
    <n v="3735937.7804878051"/>
    <m/>
    <n v="3735937.7804878051"/>
    <m/>
    <m/>
    <s v="Δικαιοσύνης"/>
    <m/>
    <s v="PHASING"/>
    <m/>
    <x v="9"/>
    <s v="Γραπτή Διαδικασία"/>
    <x v="9"/>
    <n v="16"/>
    <s v="Δ τρίμηνο 2016"/>
    <s v="12.12.2016"/>
  </r>
  <r>
    <s v="ΘΑ ΙΙ"/>
    <s v="Β.2"/>
    <x v="0"/>
    <n v="52137222"/>
    <x v="123"/>
    <s v="Ολοκληρωμένο Σύστημα Διαχείρισης Δικαστικών Υποθέσεων για την Πολιτική και Ποινική Διαδικασία Α΄ (phasing) και Β' Φάση (κάθετος τομέας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Ολοκληρωμένο Σύστημα Διαχείρισης Δικαστικών Υποθέσεων για την Πολιτική και Ποινική Διαδικασία Α' Φάση phasing"/>
    <n v="-1600000"/>
    <m/>
    <n v="-1600000"/>
    <m/>
    <m/>
    <s v="Δικαιοσύνης"/>
    <m/>
    <s v="PHASING"/>
    <m/>
    <x v="2"/>
    <s v="Γραπτή Διαδικασία"/>
    <x v="2"/>
    <n v="16"/>
    <s v="Δ τρίμηνο 2016"/>
    <s v="12.12.2016"/>
  </r>
  <r>
    <s v="ΘΑ ΙΙ"/>
    <s v="Β.2"/>
    <x v="2"/>
    <n v="52137222"/>
    <x v="123"/>
    <s v="Ολοκληρωμένο Σύστημα Διαχείρισης Δικαστικών Υποθέσεων για την Πολιτική και Ποινική Διαδικασία Α΄ (phasing) και Β' Φάση (κάθετος τομέας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Ολοκληρωμένο Σύστημα Διαχείρισης Δικαστικών Υποθέσεων για την Πολιτική και Ποινική Διαδικασία Β' Φάση"/>
    <n v="13000000"/>
    <m/>
    <n v="13000000"/>
    <m/>
    <m/>
    <s v="Δικαιοσύνης"/>
    <m/>
    <s v="Στο πλαίσιο της 2628/06.11.2019 ΚΥΑ  η διαχείριση της πράξης εκχωρήθηκε στην  ΕΥΔΕ ΤΠΕ/ Στο Σχέδιο δράσης είχε καταχωρηθεί ως phasing/ Είχε προκηρυχθεί αλλά αποφασίστηκε η μεταφορά του στο Ταμείο Ανάκαμψης και  έχει Απενταχθεί (Π/Υ 20.833.884,42). Το έργο αρχικά είχε προβεί σε διαβούλευση της διακήρυξης τον 08/2019 και έκτοτε παρατηρήθηκαν καθυστερήσεις."/>
    <m/>
    <x v="0"/>
    <s v="Επιτροπή Παρακολούθησης"/>
    <x v="0"/>
    <n v="38"/>
    <s v="Γ τρίμηνο 2018_x000a_"/>
    <s v="12.10.2018"/>
  </r>
  <r>
    <s v="ΘΑ ΙΙ"/>
    <s v="Β.2"/>
    <x v="2"/>
    <n v="52137222"/>
    <x v="123"/>
    <s v="Ολοκληρωμένο Σύστημα Διαχείρισης Δικαστικών Υποθέσεων για την Πολιτική και Ποινική Διαδικασία Α΄ (phasing) και Β' Φάση (κάθετος τομέας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Ολοκληρωμένο Σύστημα Διαχείρισης Δικαστικών Υποθέσεων για την Πολιτική και Ποινική Διαδικασία Β' Φάση"/>
    <n v="7969658.8700000001"/>
    <m/>
    <n v="7969658.8700000001"/>
    <m/>
    <m/>
    <s v="Δικαιοσύνης"/>
    <m/>
    <s v="Στο πλαίσιο της 2628/06.11.2019 ΚΥΑ  η διαχείριση της πράξης εκχωρήθηκε στην  ΕΥΔΕ ΤΠΕ/ Στο Σχέδιο δράσης είχε καταχωρηθεί ως phasing/ Είχε προκηρυχθεί αλλά αποφασίστηκε η μεταφορά του στο Ταμείο Ανάκαμψης και  έχει Απενταχθεί (Π/Υ 20.833.884,42). Το έργο αρχικά είχε προβεί σε διαβούλευση της διακήρυξης τον 08/2019 και έκτοτε παρατηρήθηκαν καθυστερήσεις."/>
    <m/>
    <x v="20"/>
    <s v="Γραπτή Διαδικασία"/>
    <x v="19"/>
    <n v="38"/>
    <s v="Γ τρίμηνο 2018_x000a_"/>
    <s v="12.10.2018"/>
  </r>
  <r>
    <s v="ΘΑ ΙΙ"/>
    <s v="Β.1"/>
    <x v="0"/>
    <n v="175602496"/>
    <x v="124"/>
    <s v="Υποδομές Υπουργείου Ναυτιλίας"/>
    <s v="ΥΠΟΥΡΓΕΙΟ ΝΑΥΤΙΛΙΑΣ ΚΑΙ ΝΗΣΙΩΤΙΚΗΣ ΠΟΛΙΤΙΚΗΣ"/>
    <s v="ΥΠΟΥΡΓΕΙΟ ΝΑΥΤΙΛΙΑΣ ΚΑΙ ΝΗΣΙΩΤΙΚΗΣ ΠΟΛΙΤΙΚΗΣ"/>
    <s v="Οίκος Ναύτου"/>
    <s v="Ολοκλήρωση του μετασχηματισμού των συστημάτων οργάνωσης και λειτουργίας του φορέα, μέσω απλούστευσης και ηλεκτρονικοποίησης διαδικασιών"/>
    <n v="190000"/>
    <m/>
    <n v="190000"/>
    <m/>
    <m/>
    <m/>
    <m/>
    <m/>
    <m/>
    <x v="7"/>
    <s v="Γραπτή Διαδικασία"/>
    <x v="7"/>
    <n v="34"/>
    <s v="Β΄Τρίμηνο 2019"/>
    <s v="22.02.2019"/>
  </r>
  <r>
    <s v="ΘΑ ΙΙΙ"/>
    <s v="Γ.2"/>
    <x v="1"/>
    <n v="111991279"/>
    <x v="125"/>
    <s v="Επιμόρφωση του προσωπικού των Δήμων και των Περιφερειών στην εφαρμογή των νέων μοντέλων λειτουργίας"/>
    <s v="ΥΠΟΥΡΓΕΙΟ ΕΣΩΤΕΡΙΚΩΝ "/>
    <s v="ΥΠΟΥΡΓΕΙΟ ΕΣΩΤΕΡΙΚΩΝ "/>
    <s v="ΥΠΟΥΡΓΕΙΟ ΕΣΩΤΕΡΙΚΩΝ "/>
    <s v="Οργάνωση και Ηλεκτρονική Διακυβέρνηση στην Τοπική Αυτοδιοίκηση (Δράση Γ)"/>
    <n v="-3000000"/>
    <n v="-3000000"/>
    <m/>
    <m/>
    <m/>
    <s v="Τοπική Αυτοδιοίκηση"/>
    <m/>
    <m/>
    <s v="αφαίρεση έργου"/>
    <x v="3"/>
    <s v="Γραπτή Διαδικασία"/>
    <x v="3"/>
    <m/>
    <m/>
    <m/>
  </r>
  <r>
    <s v="ΘΑ ΙΙΙ"/>
    <s v="Γ.2"/>
    <x v="0"/>
    <n v="111991279"/>
    <x v="125"/>
    <s v="Επιμόρφωση του προσωπικού των Δήμων και των Περιφερειών στην εφαρμογή των νέων μοντέλων λειτουργίας"/>
    <s v="ΥΠΟΥΡΓΕΙΟ ΕΣΩΤΕΡΙΚΩΝ "/>
    <s v="ΥΠΟΥΡΓΕΙΟ ΕΣΩΤΕΡΙΚΩΝ "/>
    <s v="ΥΠΟΥΡΓΕΙΟ ΕΣΩΤΕΡΙΚΩΝ "/>
    <s v="Οργάνωση και Ηλεκτρονική Διακυβέρνηση στην Τοπική Αυτοδιοίκηση (Δράση Γ)"/>
    <n v="3000000"/>
    <n v="3000000"/>
    <m/>
    <m/>
    <m/>
    <s v="Τοπική Αυτοδιοίκηση"/>
    <m/>
    <m/>
    <s v="αφαίρεση έργου"/>
    <x v="0"/>
    <s v="Επιτροπή Παρακολούθησης"/>
    <x v="0"/>
    <m/>
    <s v="Δ  τρίμηνο 2019"/>
    <m/>
  </r>
  <r>
    <s v="ΘΑ ΙΙ"/>
    <s v="Β.1"/>
    <x v="0"/>
    <n v="175602496"/>
    <x v="50"/>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ΥΠΟΥΡΓΕΙΟ ΕΣΩΤΕΡΙΚΩΝ "/>
    <s v="Οργάνωση και Ηλεκτρονική Διακυβέρνηση στην Τοπική Αυτοδιοίκηση (Δράση Γ1&amp;Γ2)"/>
    <n v="22200000"/>
    <m/>
    <n v="22200000"/>
    <m/>
    <m/>
    <s v="Τοπική Αυτοδιοίκηση"/>
    <m/>
    <m/>
    <s v="αφαίρεση έργου"/>
    <x v="0"/>
    <s v="Επιτροπή Παρακολούθησης"/>
    <x v="0"/>
    <m/>
    <s v="Γ τρίμηνο 2019_x000a_Προϋπόθεση η συνάφεια του έργου με την Εθνική Στρατηγική για τη Ψηφιακή Πολιτική (Απόφαση της ΓΓΨΠ)"/>
    <m/>
  </r>
  <r>
    <s v="ΘΑ ΙΙ"/>
    <s v="Β.1"/>
    <x v="2"/>
    <n v="175602496"/>
    <x v="50"/>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ΥΠΟΥΡΓΕΙΟ ΕΣΩΤΕΡΙΚΩΝ "/>
    <s v="Οργάνωση και Ηλεκτρονική Διακυβέρνηση στην Τοπική Αυτοδιοίκηση (Δράση Γ1&amp;Γ2)"/>
    <n v="-22200000"/>
    <m/>
    <n v="-22200000"/>
    <m/>
    <m/>
    <s v="Τοπική Αυτοδιοίκηση"/>
    <m/>
    <m/>
    <s v="αφαίρεση έργου"/>
    <x v="3"/>
    <s v="Γραπτή Διαδικασία"/>
    <x v="3"/>
    <m/>
    <m/>
    <m/>
  </r>
  <r>
    <s v="ΘΑ Ι"/>
    <s v="Α.2"/>
    <x v="0"/>
    <n v="77943935"/>
    <x v="126"/>
    <s v="Αναδιοργάνωση και διοικητική μεταρρύθμιση της Τοπικής Αυτοδιοίκησης Α και Β Βαθμού – απλούστευση και προτυποποίηση διαδικασιών λειτουργίας ΟΤΑ α΄και β΄βαθμού – πιλοτική λειτουργία (- κάθετος -τομέας πολιτικής: εφαρμογή της μεταρρύθμισης «Πρόγραμμα Καλλικρ"/>
    <s v="ΥΠΟΥΡΓΕΙΟ ΕΣΩΤΕΡΙΚΩΝ "/>
    <s v="ΥΠΟΥΡΓΕΙΟ ΕΣΩΤΕΡΙΚΩΝ "/>
    <s v="ΥΠΟΥΡΓΕΙΟ ΕΣΩΤΕΡΙΚΩΝ "/>
    <s v="Οργάνωση και Ηλεκτρονική Διακυβέρνηση στην Τοπική Αυτοδιοίκηση Πρότυπα και πιλοτική εφαρμογή  (Έργο Α&amp;Β της σημαίας του ΥΠΕΣΔΑ Έργο 69)"/>
    <n v="3600000"/>
    <n v="3600000"/>
    <m/>
    <m/>
    <m/>
    <s v="Τοπική Αυτοδιοίκηση"/>
    <m/>
    <s v="ΕΡΓΟ ΣΗΜΑΙΑ"/>
    <m/>
    <x v="0"/>
    <s v="Επιτροπή Παρακολούθησης"/>
    <x v="0"/>
    <n v="13"/>
    <s v="Γ τρίμηνο 2016"/>
    <s v="16.9.2016"/>
  </r>
  <r>
    <s v="ΘΑ Ι"/>
    <s v="Α.2"/>
    <x v="0"/>
    <n v="77943935"/>
    <x v="126"/>
    <s v="Αναδιοργάνωση και διοικητική μεταρρύθμιση της Τοπικής Αυτοδιοίκησης Α και Β Βαθμού – απλούστευση και προτυποποίηση διαδικασιών λειτουργίας ΟΤΑ α΄και β΄βαθμού – πιλοτική λειτουργία (- κάθετος -τομέας πολιτικής: εφαρμογή της μεταρρύθμισης «Πρόγραμμα Καλλικρ"/>
    <s v="ΥΠΟΥΡΓΕΙΟ ΕΣΩΤΕΡΙΚΩΝ "/>
    <s v="ΥΠΟΥΡΓΕΙΟ ΕΣΩΤΕΡΙΚΩΝ "/>
    <s v="ΥΠΟΥΡΓΕΙΟ ΕΣΩΤΕΡΙΚΩΝ "/>
    <s v="Οργάνωση και Ηλεκτρονική Διακυβέρνηση στην Τοπική Αυτοδιοίκηση Πρότυπα και πιλοτική εφαρμογή  (Έργο Α&amp;Β της σημαίας του ΥΠΕΣΔΑ Έργο 69)"/>
    <n v="-500000"/>
    <n v="-500000"/>
    <m/>
    <m/>
    <m/>
    <s v="Τοπική Αυτοδιοίκηση"/>
    <m/>
    <s v="ΕΡΓΟ ΣΗΜΑΙΑ"/>
    <m/>
    <x v="2"/>
    <s v="Γραπτή Διαδικασία"/>
    <x v="2"/>
    <n v="13"/>
    <s v="Γ τρίμηνο 2016"/>
    <s v="16.9.2016"/>
  </r>
  <r>
    <s v="ΘΑ Ι"/>
    <s v="Α.2"/>
    <x v="1"/>
    <n v="77943935"/>
    <x v="127"/>
    <s v="Οργάνωση και λειτουργικός εκσυγχρονισμός των επτά (7) Αποκεντρωμένων Διοικήσεων"/>
    <s v="ΥΠΟΥΡΓΕΙΟ ΕΣΩΤΕΡΙΚΩΝ "/>
    <s v="ΥΠΟΥΡΓΕΙΟ ΕΣΩΤΕΡΙΚΩΝ "/>
    <s v="ΥΠΟΥΡΓΕΙΟ ΕΣΩΤΕΡΙΚΩΝ "/>
    <s v="Οργάνωση και λειτουργικός εκσυγχρονισμός των επτά (7) Αποκεντρωμένων Διοικήσεων (υποέργο 2 του έργου  25)"/>
    <n v="-1170000"/>
    <n v="-1170000"/>
    <m/>
    <m/>
    <m/>
    <m/>
    <m/>
    <m/>
    <s v="αφαίρεση έργου"/>
    <x v="3"/>
    <s v="Γραπτή Διαδικασία"/>
    <x v="3"/>
    <m/>
    <m/>
    <m/>
  </r>
  <r>
    <s v="ΘΑ Ι"/>
    <s v="Α.2"/>
    <x v="0"/>
    <n v="77943935"/>
    <x v="127"/>
    <s v="Οργάνωση και λειτουργικός εκσυγχρονισμός των επτά (7) Αποκεντρωμένων Διοικήσεων"/>
    <s v="ΥΠΟΥΡΓΕΙΟ ΕΣΩΤΕΡΙΚΩΝ "/>
    <s v="ΥΠΟΥΡΓΕΙΟ ΕΣΩΤΕΡΙΚΩΝ "/>
    <s v="ΥΠΟΥΡΓΕΙΟ ΕΣΩΤΕΡΙΚΩΝ "/>
    <s v="Οργάνωση και λειτουργικός εκσυγχρονισμός των επτά (7) Αποκεντρωμένων Διοικήσεων (υποέργο 2 του έργου  25)"/>
    <n v="1170000"/>
    <n v="1170000"/>
    <m/>
    <m/>
    <m/>
    <s v="Τοπική Αυτοδιοίκηση"/>
    <m/>
    <m/>
    <s v="αφαίρεση έργου"/>
    <x v="0"/>
    <s v="Επιτροπή Παρακολούθησης"/>
    <x v="0"/>
    <m/>
    <s v="A τρίμηνο 2019"/>
    <m/>
  </r>
  <r>
    <s v="ΘΑ Ι"/>
    <s v="Α.1"/>
    <x v="1"/>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Οργάνωση των επιτελικών λειτουργιών και λειτουργικός εκσυγχρονισμός του ΥΠΕΣΔΑ  &amp; Δράσεις ηλεκτρονικών υπηρεσιών εξυπηρέτησης επιχειρήσεων και πολιτών (Υποέργο 1&amp;5 του έργου 25)"/>
    <n v="-1000000"/>
    <n v="-1000000"/>
    <m/>
    <m/>
    <m/>
    <m/>
    <m/>
    <m/>
    <s v="αφαίρεση έργου"/>
    <x v="3"/>
    <s v="Γραπτή Διαδικασία"/>
    <x v="3"/>
    <m/>
    <m/>
    <m/>
  </r>
  <r>
    <s v="ΘΑ Ι"/>
    <s v="Α.1"/>
    <x v="0"/>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Οργάνωση των επιτελικών λειτουργιών και λειτουργικός εκσυγχρονισμός του ΥΠΕΣΔΑ  &amp; Δράσεις ηλεκτρονικών υπηρεσιών εξυπηρέτησης επιχειρήσεων και πολιτών (Υποέργο 1&amp;5 του έργου 25)"/>
    <n v="1000000"/>
    <n v="1000000"/>
    <m/>
    <m/>
    <m/>
    <s v="Τοπική Αυτοδιοίκηση"/>
    <m/>
    <m/>
    <s v="αφαίρεση έργου"/>
    <x v="0"/>
    <s v="Επιτροπή Παρακολούθησης"/>
    <x v="0"/>
    <n v="13"/>
    <s v="Γ τρίμηνο 2016"/>
    <s v="16.9.2016"/>
  </r>
  <r>
    <s v="ΘΑ Ι"/>
    <s v="Α.1"/>
    <x v="1"/>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s v="ΟΡΓΑΝΩΣΗ ΥΠΗΡΕΣΙΩΝ ΓΙΑ ΤΗΝ ΕΝΣΩΜΑΤΩΣΗ, ΠΑΡΑΚΟΛΟΥΘΗΣΗ ΚΑΙ ΑΞΙΟΛΟΓΗΣΗ ΤΩΝ ΠΟΛΙΤΙΚΏΝ ΙΣΟΤΗΤΑΣ ΣΕ ΟΛΟ ΤΟ ΕΥΡΟΣ ΤΗΣ ΔΗΜΟΣΙΑΣ ΔΙΟΙΚΗΣΗΣ/Εξειδικευμένη υποστήριξη του Μηχανισμού - Δομής Παρακολούθησης  της Ισότητας των Φύλων"/>
    <n v="303086.40000000002"/>
    <n v="303086.40000000002"/>
    <m/>
    <m/>
    <m/>
    <m/>
    <m/>
    <s v="Με το άρθρο 7, παρ 3 του Π.Δ.84/2019, συνίσταται στο  στο Υπουργείο Εργασίας και Κοινωνικών Υποθέσεων, Γενική Γραμματεία Οικογενειακής Πολιτικής και Ισότητας των Φύλων, στην οποία μεταφέρθηκε ως σύνολο αρμοδιοτήτων και εποπτευόμενων φορέων,οι υπηρεσίες της Γενικής Γραμματείας Ισότητας των Φύλων που συστάθηκε με το άρθρο 27 του ν. 1558/1985."/>
    <m/>
    <x v="3"/>
    <s v="Γραπτή Διαδικασία"/>
    <x v="3"/>
    <m/>
    <m/>
    <m/>
  </r>
  <r>
    <s v="ΘΑ Ι"/>
    <s v="Α.1"/>
    <x v="0"/>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s v="ΟΡΓΑΝΩΣΗ ΥΠΗΡΕΣΙΩΝ ΓΙΑ ΤΗΝ ΕΝΣΩΜΑΤΩΣΗ, ΠΑΡΑΚΟΛΟΥΘΗΣΗ ΚΑΙ ΑΞΙΟΛΟΓΗΣΗ ΤΩΝ ΠΟΛΙΤΙΚΏΝ ΙΣΟΤΗΤΑΣ ΣΕ ΟΛΟ ΤΟ ΕΥΡΟΣ ΤΗΣ ΔΗΜΟΣΙΑΣ ΔΙΟΙΚΗΣΗΣ/Εξειδικευμένη υποστήριξη του Μηχανισμού - Δομής Παρακολούθησης  της Ισότητας των Φύλων"/>
    <n v="200000"/>
    <n v="200000"/>
    <m/>
    <m/>
    <m/>
    <m/>
    <m/>
    <s v="Με το άρθρο 7, παρ 3 του Π.Δ.84/2019, συνίσταται στο  στο Υπουργείο Εργασίας και Κοινωνικών Υποθέσεων, Γενική Γραμματεία Οικογενειακής Πολιτικής και Ισότητας των Φύλων, στην οποία μεταφέρθηκε ως σύνολο αρμοδιοτήτων και εποπτευόμενων φορέων,οι υπηρεσίες της Γενικής Γραμματείας Ισότητας των Φύλων που συστάθηκε με το άρθρο 27 του ν. 1558/1985."/>
    <m/>
    <x v="0"/>
    <s v="Επιτροπή Παρακολούθησης"/>
    <x v="0"/>
    <n v="3"/>
    <s v="Β τρίμηνο 2016"/>
    <s v="9.11.2015"/>
  </r>
  <r>
    <s v="ΘΑ Ι"/>
    <s v="Α.2"/>
    <x v="0"/>
    <n v="77943935"/>
    <x v="37"/>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s v="Οργανωτική Αναδιοργάνωση και Λειτουργικός Ανασχεδιασμός του ΙΚΑ/ΕΤΑΜ"/>
    <n v="1738605"/>
    <n v="1337010"/>
    <n v="401595"/>
    <s v="ΝΑΙ"/>
    <m/>
    <s v="Κοινωνική Ασφάλιση"/>
    <m/>
    <s v="Α' Φάση Εξειδίκευσης _x000a_Η ρήτρα ευελιξίας στην 3η Επικαιροποίηση με μείωση πρ/σμού της δράσης στον ΘΑ ΙΙ"/>
    <s v="αφαίρεση έργου"/>
    <x v="0"/>
    <s v="Επιτροπή Παρακολούθησης"/>
    <x v="0"/>
    <m/>
    <m/>
    <m/>
  </r>
  <r>
    <s v="ΘΑ Ι"/>
    <s v="Α.2"/>
    <x v="0"/>
    <n v="77943935"/>
    <x v="37"/>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s v="Οργανωτική Αναδιοργάνωση και Λειτουργικός Ανασχεδιασμός του ΙΚΑ/ΕΤΑΜ"/>
    <n v="-1738605"/>
    <n v="-1337010"/>
    <n v="-401595"/>
    <s v="ΝΑΙ"/>
    <m/>
    <s v="Κοινωνική Ασφάλιση"/>
    <m/>
    <s v="Α' Φάση Εξειδίκευσης _x000a_Η ρήτρα ευελιξίας στην 3η Επικαιροποίηση με μείωση πρ/σμού της δράσης στον ΘΑ ΙΙ"/>
    <s v="αφαίρεση έργου"/>
    <x v="4"/>
    <s v="Γραπτή Διαδικασία"/>
    <x v="4"/>
    <m/>
    <m/>
    <m/>
  </r>
  <r>
    <s v="ΘΑ Ι"/>
    <s v="Α.1"/>
    <x v="0"/>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s v="Οριζόντιες παρεμβάσεις εθνικής εμβέλειας, με στόχο την πρόληψη και καταπολέμηση της βίας κατά των γυναικών."/>
    <n v="2860000"/>
    <n v="2860000"/>
    <m/>
    <m/>
    <m/>
    <m/>
    <m/>
    <s v="Με το άρθρο 7, παρ 3 του Π.Δ.84/2019, συνίσταται στο  στο Υπουργείο Εργασίας και Κοινωνικών Υποθέσεων, Γενική Γραμματεία Οικογενειακής Πολιτικής και Ισότητας των Φύλων, στην οποία μεταφέρθηκε ως σύνολο αρμοδιοτήτων και εποπτευόμενων φορέων,οι υπηρεσίες της Γενικής Γραμματείας Ισότητας των Φύλων που συστάθηκε με το άρθρο 27 του ν. 1558/1985."/>
    <m/>
    <x v="0"/>
    <s v="Επιτροπή Παρακολούθησης"/>
    <x v="0"/>
    <n v="3"/>
    <s v="Β τρίμηνο 2016"/>
    <s v="9.11.2015"/>
  </r>
  <r>
    <s v="ΘΑ Ι"/>
    <s v="Α.1"/>
    <x v="1"/>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ΕΥΔΕ ΕΣΩΤΕΡΙΚΩΝ"/>
    <s v="Οριζόντιες παρεμβάσεις εθνικής εμβέλειας, με στόχο την πρόληψη και καταπολέμηση της βίας κατά των γυναικών."/>
    <n v="2213383.1800000002"/>
    <n v="2213383.1800000002"/>
    <m/>
    <m/>
    <m/>
    <m/>
    <m/>
    <s v="αύξηση φυσικού και οικονομικού αντικειμένου"/>
    <m/>
    <x v="14"/>
    <s v="Γραπτή Διαδικασία"/>
    <x v="11"/>
    <m/>
    <m/>
    <m/>
  </r>
  <r>
    <s v="ΘΑ Ι"/>
    <s v="Α.1"/>
    <x v="0"/>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s v="Οριζόντιες παρεμβάσεις εθνικής εμβέλειας, με στόχο την πρόληψη και καταπολέμηση της βίας κατά των γυναικών."/>
    <n v="221800"/>
    <n v="221800"/>
    <m/>
    <m/>
    <m/>
    <m/>
    <m/>
    <s v="Τροποποίηση και αύξηση Π/Υ της δράσης κατά την 2η Επικαιροποίηση της εξειδίκευσης"/>
    <m/>
    <x v="16"/>
    <s v="Γραπτή Διαδικασία"/>
    <x v="15"/>
    <n v="3"/>
    <s v="Β τρίμηνο 2016"/>
    <s v="9.11.2015"/>
  </r>
  <r>
    <s v="ΘΑ Ι"/>
    <s v="Α.1"/>
    <x v="0"/>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s v="Οριζόντιες παρεμβάσεις εθνικής εμβέλειας, με στόχο την πρόληψη και καταπολέμηση της βίας κατά των γυναικών."/>
    <n v="1199854.74"/>
    <n v="1199854.74"/>
    <m/>
    <m/>
    <m/>
    <m/>
    <m/>
    <s v="Τροποποίηση και αύξηση Π/Υ της δράσης κατά την 9η Επικαιροποίηση της εξειδίκευσης γαικ την χρηματοδότηση της πράξης για επιπλέον  3 έτη"/>
    <m/>
    <x v="20"/>
    <s v="Γραπτή Διαδικασία"/>
    <x v="19"/>
    <n v="3"/>
    <s v="Β τρίμηνο 2016"/>
    <s v="9.11.2015"/>
  </r>
  <r>
    <s v="ΘΑ ΙΙ"/>
    <s v="Β.1"/>
    <x v="0"/>
    <n v="175602496"/>
    <x v="27"/>
    <s v="Δικτύωση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s v="Οριζόντιες υποστηρικτικές δράσεις για το έργο ΣΥΖΕΥΞΙΣ ΙΙ"/>
    <n v="2758000"/>
    <m/>
    <n v="2758000"/>
    <m/>
    <m/>
    <m/>
    <m/>
    <m/>
    <m/>
    <x v="0"/>
    <s v="Επιτροπή Παρακολούθησης"/>
    <x v="0"/>
    <n v="40"/>
    <s v="Δ τρίμηνο 2018"/>
    <s v="28.12.2018"/>
  </r>
  <r>
    <s v="ΘΑ Ι"/>
    <s v="Α.1"/>
    <x v="1"/>
    <n v="22100000"/>
    <x v="81"/>
    <s v="Ανάπτυξη Εθνικής Στρατηγικής για τη Δημόσια Υγεία"/>
    <s v="ΥΠΟΥΡΓΕΙΟ ΥΓΕΙΑΣ"/>
    <s v="ΥΠΟΥΡΓΕΙΟ ΥΓΕΙΑΣ"/>
    <s v="ΥΠΟΥΡΓΕΙΟ ΥΓΕΙΑΣ"/>
    <s v="Πανελλαδική Μελέτη Υγείας και Διατροφής για τη Δημόσια Υγεία του πληθυσμού"/>
    <n v="3500000"/>
    <n v="3500000"/>
    <m/>
    <m/>
    <m/>
    <s v="Υγεία"/>
    <m/>
    <m/>
    <m/>
    <x v="13"/>
    <s v="Γραπτή Διαδικασία"/>
    <x v="13"/>
    <n v="42"/>
    <s v="Δ΄τρίμηνο 2021"/>
    <m/>
  </r>
  <r>
    <s v="ΘΑ Ι"/>
    <s v="Α.1"/>
    <x v="0"/>
    <n v="22100000"/>
    <x v="128"/>
    <s v="Δημιουργία Παρατηρητηρίου για την Περιφερειακή Διοίκηση και την Τοπική Αυτοδιοίκηση"/>
    <s v="ΥΠΟΥΡΓΕΙΟ ΕΣΩΤΕΡΙΚΩΝ "/>
    <s v="ΥΠΟΥΡΓΕΙΟ ΕΣΩΤΕΡΙΚΩΝ "/>
    <s v="ΥΠΟΥΡΓΕΙΟ ΕΣΩΤΕΡΙΚΩΝ "/>
    <s v="Παρατηρητήριο (υποέργο 4&amp;7&amp;8&amp;9 του έργου  25)/Aναβάθμιση και αξιοποίηση της παρεχόμενης οικονομικής πληροφόρησης από τους Οργανισμούς Τοπικής Αυτοδιοίκησης"/>
    <n v="1100000"/>
    <n v="1100000"/>
    <m/>
    <m/>
    <m/>
    <s v="Τοπική Αυτοδιοίκηση"/>
    <m/>
    <m/>
    <m/>
    <x v="0"/>
    <s v="Επιτροπή Παρακολούθησης"/>
    <x v="0"/>
    <n v="13"/>
    <s v="Γ τρίμηνο 2016"/>
    <s v="16.9.2016"/>
  </r>
  <r>
    <s v="ΘΑ Ι"/>
    <s v="Α.1"/>
    <x v="0"/>
    <n v="22100000"/>
    <x v="128"/>
    <s v="Δημιουργία Παρατηρητηρίου για την Περιφερειακή Διοίκηση και την Τοπική Αυτοδιοίκηση"/>
    <s v="ΥΠΟΥΡΓΕΙΟ ΕΣΩΤΕΡΙΚΩΝ "/>
    <s v="ΥΠΟΥΡΓΕΙΟ ΕΣΩΤΕΡΙΚΩΝ "/>
    <s v="ΥΠΟΥΡΓΕΙΟ ΕΣΩΤΕΡΙΚΩΝ "/>
    <s v="Παρατηρητήριο (υποέργο 4&amp;7&amp;8&amp;9 του έργου  25)/Aναβάθμιση και αξιοποίηση της παρεχόμενης οικονομικής πληροφόρησης από τους Οργανισμούς Τοπικής Αυτοδιοίκησης"/>
    <n v="-590000"/>
    <n v="-590000"/>
    <m/>
    <m/>
    <m/>
    <s v="Τοπική Αυτοδιοίκηση"/>
    <m/>
    <m/>
    <m/>
    <x v="2"/>
    <s v="Γραπτή Διαδικασία"/>
    <x v="2"/>
    <n v="13"/>
    <s v="Γ τρίμηνο 2016"/>
    <s v="16.9.2016"/>
  </r>
  <r>
    <s v="ΘΑ Ι"/>
    <s v="Α.4"/>
    <x v="1"/>
    <n v="62000000"/>
    <x v="52"/>
    <s v="Δράσεις αντιμετώπισης της πανδημίας COVID-19 του Υπουργείου Υγείας"/>
    <s v="ΥΠΟΥΡΓΕΙΟ ΥΓΕΙΑΣ"/>
    <s v="ΥΠΟΥΡΓΕΙΟ ΥΓΕΙΑΣ"/>
    <s v="Υπουργείο Υγείας "/>
    <s v="Παροχή υπηρεσιών εξ’αποστάσεως φροντίδας (homecare) για χρόνιους πάσχοντες"/>
    <n v="-28500000"/>
    <n v="-28500000"/>
    <m/>
    <m/>
    <m/>
    <s v="Υγεία- covid 19"/>
    <m/>
    <s v="Σε συνέχεια της από 787/20-05-2022 επιστολής του Υπουργείου Υγείας, αποσύρεται από την συνολική εξειδίκευση εφαρμογής του ΕΠ ΜΔΤ."/>
    <m/>
    <x v="23"/>
    <s v="Γραπτή Διαδικασία"/>
    <x v="22"/>
    <m/>
    <m/>
    <m/>
  </r>
  <r>
    <s v="ΘΑ Ι"/>
    <s v="Α.4"/>
    <x v="1"/>
    <n v="62000000"/>
    <x v="52"/>
    <s v="Δράσεις αντιμετώπισης της πανδημίας COVID-19 του Υπουργείου Υγείας"/>
    <s v="ΥΠΟΥΡΓΕΙΟ ΥΓΕΙΑΣ"/>
    <s v="ΥΠΟΥΡΓΕΙΟ ΥΓΕΙΑΣ"/>
    <s v="Υπουργείο Υγείας "/>
    <s v="Παροχή υπηρεσιών εξ’αποστάσεως φροντίδας (homecare) για χρόνιους πάσχοντες"/>
    <n v="28500000"/>
    <n v="28500000"/>
    <m/>
    <m/>
    <m/>
    <s v="Υγεία- covid 19"/>
    <m/>
    <m/>
    <m/>
    <x v="14"/>
    <s v="Γραπτή Διαδικασία"/>
    <x v="11"/>
    <m/>
    <s v="Α' τρίμηνο 2021"/>
    <m/>
  </r>
  <r>
    <s v="ΘΑ Ι"/>
    <s v="Α.2"/>
    <x v="2"/>
    <n v="77943935"/>
    <x v="129"/>
    <s v="Δράσεις αξιοποίησης των υπηρεσιών του gov.gr"/>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ΙΑ ΤΗΣ ΠΛΗΡΟΦΟΡΙΑΣ ΑΕ/ΥΠΟΥΡΓΕΙΟ ΨΗΦΙΑΚΗΣ ΔΙΑΚΥΒΕΡΝΗΣΗΣ"/>
    <s v="Παροχή υπηρεσιών ευαισθητοποίησης για την βέλτιστη αξιοποίηση των υπηρεσιών του gov.gr"/>
    <n v="24800000"/>
    <n v="24300000"/>
    <n v="500000"/>
    <n v="500000"/>
    <m/>
    <m/>
    <m/>
    <m/>
    <m/>
    <x v="14"/>
    <s v="Γραπτή Διαδικασία"/>
    <x v="11"/>
    <s v="08_ΜΔΤ"/>
    <s v="Α' τρίμηνο 2021"/>
    <m/>
  </r>
  <r>
    <s v="ΘΑ ΙΙ"/>
    <s v="Β.1"/>
    <x v="2"/>
    <n v="175602496"/>
    <x v="14"/>
    <s v="«Εφαρμογή Ηλεκτρονικής Διακυβέρνησης σε κύριους τομείς εκκλησιαστικής διοίκησης»"/>
    <s v="ΥΠΟΥΡΓΕΙΟ ΠΑΙΔΕΙΑΣ, ΕΡΕΥΝΑΣ ΚΑΙ ΘΡΗΣΚΕΥΜΑΤΩΝ"/>
    <s v="ΥΠΟΥΡΓΕΙΟ ΠΑΙΔΕΙΑΣ, ΕΡΕΥΝΑΣ ΚΑΙ ΘΡΗΣΚΕΥΜΑΤΩΝ"/>
    <s v="ΙΕΡΑ ΑΡΧΙΕΠΙΣΚΟΠΗ ΑΘΗΝΩΝ"/>
    <s v="Πλήρης Γεωχωρική και διοικητική τεκμηρίωση ακινήτων της ΙΑΑ"/>
    <n v="2350000"/>
    <m/>
    <n v="2350000"/>
    <m/>
    <m/>
    <m/>
    <m/>
    <m/>
    <m/>
    <x v="10"/>
    <s v="Επιτροπή Παρακολούθησης"/>
    <x v="10"/>
    <s v="05_ΜΔΤ"/>
    <s v="β τρίμηνο 2020"/>
    <d v="2020-07-08T00:00:00"/>
  </r>
  <r>
    <s v="ΤΒ ΕΚΤ"/>
    <s v="ΤΒ ΕΚΤ"/>
    <x v="0"/>
    <n v="4393572"/>
    <x v="130"/>
    <s v="Ενέργειες Τεχνικής Βοήθειας ΕΚΤ (πληροφόρηση - δημοσιότητα)"/>
    <s v="ΥΠΟΥΡΓΕΙΟ ΟΙΚΟΝΟΜΙΑΣ ΚΑΙ ΑΝΑΠΤΥΞΗΣ "/>
    <s v="ΥΠΟΥΡΓΕΙΟ ΟΙΚΟΝΟΜΙΑΣ ΚΑΙ ΑΝΑΠΤΥΞΗΣ "/>
    <s v="ΕΥΔ ΕΠ ΜΔΤ"/>
    <s v="Πληροφόρηση - δημοσιότητα"/>
    <n v="53000"/>
    <n v="53000"/>
    <m/>
    <m/>
    <m/>
    <m/>
    <m/>
    <m/>
    <m/>
    <x v="16"/>
    <s v="Γραπτή Διαδικασία"/>
    <x v="15"/>
    <n v="7"/>
    <s v="A τρίμηνο 2016"/>
    <s v="26.02.2016"/>
  </r>
  <r>
    <s v="ΤΒ ΕΚΤ"/>
    <s v="ΤΒ ΕΚΤ"/>
    <x v="0"/>
    <n v="4393572"/>
    <x v="130"/>
    <s v="Ενέργειες Τεχνικής Βοήθειας ΕΚΤ (πληροφόρηση - δημοσιότητα)"/>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s v="Πληροφόρηση - δημοσιότητα"/>
    <n v="746650"/>
    <n v="746650"/>
    <m/>
    <m/>
    <m/>
    <m/>
    <m/>
    <m/>
    <m/>
    <x v="8"/>
    <s v="Γραπτή Διαδικασία"/>
    <x v="8"/>
    <s v="10_x000a_26"/>
    <s v="Β τρίμηνο 2016"/>
    <s v="25.05.2016"/>
  </r>
  <r>
    <s v="ΤΒ ΕΚΤ"/>
    <s v="ΤΒ ΕΚΤ"/>
    <x v="0"/>
    <n v="4393572"/>
    <x v="130"/>
    <s v="Ενέργειες Τεχνικής Βοήθειας ΕΚΤ (πληροφόρηση - δημοσιότητα)"/>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_x000a_Επιτελική δομή ΕΣΠΑ Υπ. Δικαιοσύνης"/>
    <s v="Πληροφόρηση - δημοσιότητα"/>
    <n v="500000"/>
    <n v="500000"/>
    <m/>
    <m/>
    <m/>
    <m/>
    <m/>
    <m/>
    <m/>
    <x v="2"/>
    <s v="Γραπτή Διαδικασία"/>
    <x v="2"/>
    <s v="10_x000a_26"/>
    <s v="Β τρίμηνο 2019"/>
    <m/>
  </r>
  <r>
    <s v="ΤΒ ΕΤΠΑ"/>
    <s v="ΤΒ ΕΤΠΑ"/>
    <x v="0"/>
    <n v="3134268"/>
    <x v="131"/>
    <s v="Ενέργειες Τεχνικής Βοήθειας ΕTΠΑ (πληροφόρηση - δημοσιότητα)"/>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Επιτελική δομή ΕΣΠΑ τομέα Τεχνολογιών και Πληροφορικής, ΕΑΔΗΣΥ"/>
    <s v="Πληροφόρηση - δημοσιότητα"/>
    <n v="700350"/>
    <m/>
    <n v="700350"/>
    <m/>
    <m/>
    <m/>
    <m/>
    <m/>
    <m/>
    <x v="29"/>
    <s v="Γραπτή Διαδικασία"/>
    <x v="29"/>
    <n v="20"/>
    <s v="Β τρίμηνο 2017"/>
    <s v="27.4.2017_x000a_22.9.2017"/>
  </r>
  <r>
    <s v="ΘΑ Ι"/>
    <s v="Α.2"/>
    <x v="0"/>
    <n v="77943935"/>
    <x v="46"/>
    <s v="Βελτίωση και εκσυγχρονισμός διαδικασιών της Γεν. Γραμματείας Πληθυσμού και Κοινωνικής Συνοχής προς πολίτες τρίτων χωρών"/>
    <s v="ΥΠΟΥΡΓΕΙΟ ΜΕΤΑΝΑΣΤΕΥΤΙΚΗΣ ΠΟΛΙΤΙΚΗΣ"/>
    <s v="ΥΠΟΥΡΓΕΙΟ ΜΕΤΑΝΑΣΤΕΥΤΙΚΗΣ ΠΟΛΙΤΙΚΗΣ"/>
    <s v="ΚΟΙΝΩΝΙΑ ΤΗΣ ΠΛΗΡΟΦΟΡΙΑΣ Α.Ε."/>
    <s v="Πληροφοριακό Σύστημα για τον εκσυγχρονισμό της Διαδικασίας έκδοσης Αδειών Διαμονής και Απόδοσης Ιθαγένειας στην Ελληνική Επικράτεια"/>
    <n v="2590943.0999999996"/>
    <n v="2030090.5799999994"/>
    <n v="560852.52000000048"/>
    <n v="560852.52000000048"/>
    <m/>
    <m/>
    <m/>
    <s v="Α' Φάση Εξειδίκευσης _x000a_Η ρήτρα ευελιξίας στην 3η Επικαιροποίηση με μείωση πρ/σμού της δράσης στον ΘΑ ΙΙ"/>
    <m/>
    <x v="0"/>
    <s v="Επιτροπή Παρακολούθησης"/>
    <x v="0"/>
    <n v="2"/>
    <s v="Δ τρίμηνο 2015"/>
    <s v="30.10.2015"/>
  </r>
  <r>
    <s v="ΘΑ Ι"/>
    <s v="Α.2"/>
    <x v="0"/>
    <n v="77943935"/>
    <x v="46"/>
    <s v="Βελτίωση και εκσυγχρονισμός διαδικασιών της Γεν. Γραμματείας Πληθυσμού και Κοινωνικής Συνοχής προς πολίτες τρίτων χωρών"/>
    <s v="ΥΠΟΥΡΓΕΙΟ ΜΕΤΑΝΑΣΤΕΥΤΙΚΗΣ ΠΟΛΙΤΙΚΗΣ"/>
    <s v="ΥΠΟΥΡΓΕΙΟ ΜΕΤΑΝΑΣΤΕΥΤΙΚΗΣ ΠΟΛΙΤΙΚΗΣ"/>
    <s v="ΚΟΙΝΩΝΙΑ ΤΗΣ ΠΛΗΡΟΦΟΡΙΑΣ Α.Ε."/>
    <s v="Πληροφοριακό Σύστημα για τον εκσυγχρονισμό της Διαδικασίας έκδοσης Αδειών Διαμονής και Απόδοσης Ιθαγένειας στην Ελληνική Επικράτεια"/>
    <n v="1669911.6699999997"/>
    <n v="1669911.6699999997"/>
    <m/>
    <m/>
    <m/>
    <m/>
    <m/>
    <s v="3η Επικαιροποίηση, μεταφορά ποσού που αντιστοιχεί στην ψηφιοποίηση με αντίστοιχη μείωση της δράσης στον ΘΑ ΙΙ"/>
    <m/>
    <x v="8"/>
    <s v="Γραπτή Διαδικασία"/>
    <x v="8"/>
    <n v="2"/>
    <s v="Δ τρίμηνο 2015"/>
    <s v="30.10.2015"/>
  </r>
  <r>
    <s v="ΘΑ Ι"/>
    <s v="Α.3"/>
    <x v="0"/>
    <n v="4750000"/>
    <x v="132"/>
    <s v="Διαχείριση Δημοσιονομικών Ελέγχων"/>
    <s v="ΥΠΟΥΡΓΕΙΟ ΟΙΚΟΝΟΜΙΚΩΝ"/>
    <s v="ΥΠΟΥΡΓΕΙΟ ΟΙΚΟΝΟΜΙΚΩΝ"/>
    <s v="ΓΓ ΠΛΗΡΟΦΟΡΙΑΚΩΝ ΣΥΣΤΗΜΑΤΩΝ"/>
    <s v="Πληροφοριακό Σύστημα Διαχείρισης Δημοσιονομικών Ελέγχων"/>
    <n v="600000"/>
    <n v="600000"/>
    <m/>
    <m/>
    <m/>
    <s v="Δημοσιονομική πολιτική "/>
    <m/>
    <m/>
    <m/>
    <x v="0"/>
    <s v="Επιτροπή Παρακολούθησης"/>
    <x v="0"/>
    <n v="5"/>
    <s v="A τρίμηνο 2016"/>
    <s v="17.2.2016"/>
  </r>
  <r>
    <s v="ΘΑ ΙΙ"/>
    <s v="Β.1"/>
    <x v="2"/>
    <n v="175602496"/>
    <x v="9"/>
    <s v="Ανάπτυξη υποδομών συστημάτων και εφαρμογών που αφορούν σε οριζόντιες λειτουργίες των δημοσίων φορέων"/>
    <s v="ΥΠΟΥΡΓΕΙΟ ΑΓΡΟΤΙΚΗΣ ΑΝΑΠΤΥΞΗΣ &amp; ΤΡΟΦΙΜΩΝ"/>
    <s v="ΥΠΟΥΡΓΕΙΟ ΑΓΡΟΤΙΚΗΣ ΑΝΑΠΤΥΞΗΣ &amp; ΤΡΟΦΙΜΩΝ"/>
    <s v="ΥΠΟΥΡΓΕΙΟ ΑΓΡΟΤΙΚΗΣ ΑΝΑΠΤΥΞΗΣ &amp; ΤΡΟΦΙΜΩΝ"/>
    <s v="Πληροφοριακό Σύστημα Διαχείρισης Ελέγχων του Αγροδιατροφικού Τομέα (ΠΣ ΔΕΑΤ)"/>
    <n v="600000"/>
    <m/>
    <n v="600000"/>
    <m/>
    <m/>
    <m/>
    <m/>
    <m/>
    <m/>
    <x v="12"/>
    <s v="Γραπτή Διαδικασία"/>
    <x v="12"/>
    <s v="05_Β_ΜΔΤ"/>
    <s v="Β΄Τρίμηνο 2021"/>
    <d v="2021-04-01T00:00:00"/>
  </r>
  <r>
    <s v="ΘΑ ΙΙ"/>
    <s v="Β.2"/>
    <x v="2"/>
    <n v="52137222"/>
    <x v="4"/>
    <s v="Ανάπτυξη υποδομών συστημάτων και εφαρμογών του κάθετου τομέα πολιτικής: κοινωνική ασφάλιση, με σκοπό την αναβάθμιση υπηρεσιών προς τους πολίτες"/>
    <s v="ΥΠΟΥΡΓΕΙΟ ΕΡΓΑΣΙΑΣ, ΚΟΙΝΩΝΙΚΗΣ ΑΣΦΑΛΙΣΗΣ ΚΑΙ ΚΟΙΝΩΝΙΚΗΣ ΑΛΛΗΛΕΓΓΥΗΣ"/>
    <s v="ΥΠΟΥΡΓΕΙΟ ΕΡΓΑΣΙΑΣ, ΚΟΙΝΩΝΙΚΗΣ ΑΣΦΑΛΙΣΗΣ ΚΑΙ ΚΟΙΝΩΝΙΚΗΣ ΑΛΛΗΛΕΓΓΥΗΣ"/>
    <s v="ΕΦΚΑ"/>
    <s v="Πληροφοριακό Σύστημα ΕΦΚΑ"/>
    <n v="-8433600"/>
    <m/>
    <n v="-8433600"/>
    <m/>
    <m/>
    <s v="Κοινωνική Ασφάλιση"/>
    <m/>
    <s v="εκχωρούμενο ΕΥΔΕ-ΤΠΕ/ Ανάκληση Απόφασης Ένταξης 27-05-2020 (mis 5029581 με προ/μο 6.933.930,40)"/>
    <s v="αφαίρεση έργου"/>
    <x v="3"/>
    <s v="Γραπτή Διαδικασία"/>
    <x v="3"/>
    <m/>
    <m/>
    <m/>
  </r>
  <r>
    <s v="ΘΑ ΙΙ"/>
    <s v="Β.2"/>
    <x v="2"/>
    <n v="52137222"/>
    <x v="4"/>
    <s v="Ανάπτυξη υποδομών συστημάτων και εφαρμογών του κάθετου τομέα πολιτικής: κοινωνική ασφάλιση, με σκοπό την αναβάθμιση υπηρεσιών προς τους πολίτες"/>
    <s v="ΥΠΟΥΡΓΕΙΟ ΕΡΓΑΣΙΑΣ, ΚΟΙΝΩΝΙΚΗΣ ΑΣΦΑΛΙΣΗΣ ΚΑΙ ΚΟΙΝΩΝΙΚΗΣ ΑΛΛΗΛΕΓΓΥΗΣ"/>
    <s v="ΥΠΟΥΡΓΕΙΟ ΕΡΓΑΣΙΑΣ, ΚΟΙΝΩΝΙΚΗΣ ΑΣΦΑΛΙΣΗΣ ΚΑΙ ΚΟΙΝΩΝΙΚΗΣ ΑΛΛΗΛΕΓΓΥΗΣ"/>
    <s v="ΕΦΚΑ"/>
    <s v="Πληροφοριακό Σύστημα ΕΦΚΑ"/>
    <n v="8000000"/>
    <m/>
    <n v="8000000"/>
    <m/>
    <m/>
    <s v="Κοινωνική Ασφάλιση"/>
    <m/>
    <s v="εκχωρούμενο ΕΥΔΕ-ΤΠΕ/ Ανάκληση Απόφασης Ένταξης 27-05-2020 (mis 5029581 με προ/μο 6.933.930,40)"/>
    <s v="αφαίρεση έργου"/>
    <x v="4"/>
    <s v="Γραπτή Διαδικασία"/>
    <x v="4"/>
    <n v="25"/>
    <s v="Δ΄ τρίμηνο 2017"/>
    <s v="16.1.2018"/>
  </r>
  <r>
    <s v="ΘΑ ΙΙ"/>
    <s v="Β.2"/>
    <x v="2"/>
    <n v="52137222"/>
    <x v="4"/>
    <s v="Ανάπτυξη υποδομών συστημάτων και εφαρμογών του κάθετου τομέα πολιτικής: κοινωνική ασφάλιση, με σκοπό την αναβάθμιση υπηρεσιών προς τους πολίτες"/>
    <s v="ΥΠΟΥΡΓΕΙΟ ΕΡΓΑΣΙΑΣ, ΚΟΙΝΩΝΙΚΗΣ ΑΣΦΑΛΙΣΗΣ ΚΑΙ ΚΟΙΝΩΝΙΚΗΣ ΑΛΛΗΛΕΓΓΥΗΣ"/>
    <s v="ΥΠΟΥΡΓΕΙΟ ΕΡΓΑΣΙΑΣ, ΚΟΙΝΩΝΙΚΗΣ ΑΣΦΑΛΙΣΗΣ ΚΑΙ ΚΟΙΝΩΝΙΚΗΣ ΑΛΛΗΛΕΓΓΥΗΣ"/>
    <s v="ΕΦΚΑ"/>
    <s v="Πληροφοριακό Σύστημα ΕΦΚΑ"/>
    <n v="433600"/>
    <m/>
    <n v="433600"/>
    <m/>
    <m/>
    <s v="Κοινωνική Ασφάλιση"/>
    <m/>
    <s v="εκχωρούμενο ΕΥΔΕ-ΤΠΕ/ Ανάκληση Απόφασης Ένταξης 27-05-2020 (mis 5029581 με προ/μο 6.933.930,40)"/>
    <s v="αφαίρεση έργου"/>
    <x v="2"/>
    <s v="Γραπτή Διαδικασία"/>
    <x v="2"/>
    <n v="25"/>
    <s v="Δ΄ τρίμηνο 2017"/>
    <s v="16.1.2018"/>
  </r>
  <r>
    <s v="ΘΑ ΙΙ"/>
    <s v="Β.1"/>
    <x v="2"/>
    <n v="175602496"/>
    <x v="133"/>
    <s v="Υποδομές Υπουργείου Μεταναστευτικής Πολιτικής"/>
    <s v="ΥΠΟΥΡΓΕΙΟ ΜΕΤΑΝΑΣΤΕΥΤΙΚΗΣ ΠΟΛΙΤΙΚΗΣ"/>
    <s v="ΥΠΟΥΡΓΕΙΟ ΜΕΤΑΝΑΣΤΕΥΤΙΚΗΣ ΠΟΛΙΤΙΚΗΣ"/>
    <s v="ΥΠΟΥΡΓΕΙΟ ΜΕΤΑΝΑΣΤΕΥΤΙΚΗΣ ΠΟΛΙΤΙΚΗΣ"/>
    <s v="Πληροφορική Υποδομή Υπουργείου Μεταναστευτικής Πολιτικής για τη βελτίωση των διαδικασιών του "/>
    <n v="-350000"/>
    <m/>
    <n v="-350000"/>
    <m/>
    <m/>
    <m/>
    <m/>
    <m/>
    <s v="αφαίρεση έργου"/>
    <x v="3"/>
    <s v="Γραπτή Διαδικασία"/>
    <x v="3"/>
    <m/>
    <m/>
    <m/>
  </r>
  <r>
    <s v="ΘΑ ΙΙ"/>
    <s v="Β.1"/>
    <x v="0"/>
    <n v="175602496"/>
    <x v="133"/>
    <s v="Υποδομές Υπουργείου Μεταναστευτικής Πολιτικής"/>
    <s v="ΥΠΟΥΡΓΕΙΟ ΜΕΤΑΝΑΣΤΕΥΤΙΚΗΣ ΠΟΛΙΤΙΚΗΣ"/>
    <s v="ΥΠΟΥΡΓΕΙΟ ΜΕΤΑΝΑΣΤΕΥΤΙΚΗΣ ΠΟΛΙΤΙΚΗΣ"/>
    <s v="ΥΠΟΥΡΓΕΙΟ ΜΕΤΑΝΑΣΤΕΥΤΙΚΗΣ ΠΟΛΙΤΙΚΗΣ"/>
    <s v="Πληροφορική Υποδομή Υπουργείου Μεταναστευτικής Πολιτικής για τη βελτίωση των διαδικασιών του "/>
    <n v="350000"/>
    <m/>
    <n v="350000"/>
    <m/>
    <m/>
    <m/>
    <m/>
    <m/>
    <s v="αφαίρεση έργου"/>
    <x v="7"/>
    <s v="Γραπτή Διαδικασία"/>
    <x v="7"/>
    <n v="34"/>
    <s v="Β΄Τρίμηνο 2019"/>
    <m/>
  </r>
  <r>
    <s v="ΘΑ ΙΙΙ"/>
    <s v="Γ.2"/>
    <x v="0"/>
    <n v="111991279"/>
    <x v="134"/>
    <s v="Κατάρτιση προσωπικού της Διεύθυνσης Δίωξης Ηλεκτρονικού Εγκλήματος"/>
    <s v="ΥΠΟΥΡΓΕΙΟ ΠΡΟΣΤΑΣΙΑΣ ΤΟΥ ΠΟΛΙΤΗ"/>
    <s v="ΥΠΟΥΡΓΕΙΟ ΠΡΟΣΤΑΣΙΑΣ ΤΟΥ ΠΟΛΙΤΗ"/>
    <s v="Ελληνική Αστυνομία"/>
    <s v="Πραγματοποίηση Εκπαιδεύσεων  Προσωπικού της Διεύθυνσης Δίωξης Ηλεκτρονικού Εγκλήματος και παροχή του αντίστοιχου Εκπαιδευτικού Υλικού με στόχο την Επιστημονική Τεκμηρίωση των Ερευνών και Αναλύσεων βάσει των τρεχουσών Τεχνολογικών Εξελίξεων."/>
    <n v="100000"/>
    <n v="100000"/>
    <m/>
    <m/>
    <m/>
    <m/>
    <m/>
    <m/>
    <m/>
    <x v="0"/>
    <s v="Επιτροπή Παρακολούθησης"/>
    <x v="0"/>
    <n v="36"/>
    <s v="Δ  τρίμηνο 2018"/>
    <s v="10.10.2018"/>
  </r>
  <r>
    <s v="ΘΑ ΙΙΙ"/>
    <s v="Γ.2"/>
    <x v="1"/>
    <n v="111991279"/>
    <x v="134"/>
    <s v="Κατάρτιση προσωπικού της Διεύθυνσης Δίωξης Ηλεκτρονικού Εγκλήματος"/>
    <s v="ΥΠΟΥΡΓΕΙΟ ΠΡΟΣΤΑΣΙΑΣ ΤΟΥ ΠΟΛΙΤΗ"/>
    <s v="ΥΠΟΥΡΓΕΙΟ ΠΡΟΣΤΑΣΙΑΣ ΤΟΥ ΠΟΛΙΤΗ"/>
    <s v="Ελληνική Αστυνομία"/>
    <s v="Πραγματοποίηση Εκπαιδεύσεων  Προσωπικού της Διεύθυνσης Δίωξης Ηλεκτρονικού Εγκλήματος και παροχή του αντίστοιχου Εκπαιδευτικού Υλικού με στόχο την Επιστημονική Τεκμηρίωση των Ερευνών και Αναλύσεων βάσει των τρεχουσών Τεχνολογικών Εξελίξεων."/>
    <n v="18326.400000000001"/>
    <n v="18326.400000000001"/>
    <m/>
    <m/>
    <m/>
    <m/>
    <m/>
    <m/>
    <m/>
    <x v="3"/>
    <s v="Γραπτή Διαδικασία"/>
    <x v="3"/>
    <m/>
    <m/>
    <m/>
  </r>
  <r>
    <s v="ΘΑ ΙΙΙ"/>
    <s v="Γ.2"/>
    <x v="0"/>
    <n v="111991279"/>
    <x v="134"/>
    <s v="Κατάρτιση προσωπικού της Διεύθυνσης Δίωξης Ηλεκτρονικού Εγκλήματος"/>
    <s v="ΥΠΟΥΡΓΕΙΟ ΠΡΟΣΤΑΣΙΑΣ ΤΟΥ ΠΟΛΙΤΗ"/>
    <s v="ΥΠΟΥΡΓΕΙΟ ΠΡΟΣΤΑΣΙΑΣ ΤΟΥ ΠΟΛΙΤΗ"/>
    <s v="Ελληνική Αστυνομία"/>
    <s v="Πραγματοποίηση Εκπαιδεύσεων  Προσωπικού της Διεύθυνσης Δίωξης Ηλεκτρονικού Εγκλήματος και παροχή του αντίστοιχου Εκπαιδευτικού Υλικού με στόχο την Επιστημονική Τεκμηρίωση των Ερευνών και Αναλύσεων βάσει των τρεχουσών Τεχνολογικών Εξελίξεων."/>
    <n v="50000"/>
    <n v="50000"/>
    <m/>
    <m/>
    <m/>
    <m/>
    <m/>
    <m/>
    <m/>
    <x v="2"/>
    <s v="Γραπτή Διαδικασία"/>
    <x v="2"/>
    <n v="36"/>
    <s v="Δ  τρίμηνο 2018"/>
    <s v="10.10.2018"/>
  </r>
  <r>
    <s v="ΘΑ VI"/>
    <s v="ΣΤ.1"/>
    <x v="1"/>
    <n v="100000000"/>
    <x v="57"/>
    <s v="Δράσεις του Υπουργείου Υγείας για τον περιορισμό της διασποράς της πανδημίας Covid19 και αποκατάστασης των συνεπειών της υγειονομικής κρίσης "/>
    <s v="ΥΠΟΥΡΓΕΙΟ ΥΓΕΙΑΣ"/>
    <s v="ΥΠΟΥΡΓΕΙΟ ΥΓΕΙΑΣ"/>
    <s v="ΕΔ ΥΠΟΥΡΓΕΙΟ ΥΓΕΙΑΣ"/>
    <s v="Μηχανισμός Ενίσχυσης της Εγγραφής των Πολιτών σε Προσωπικό Ιατρό"/>
    <n v="18000000"/>
    <n v="18000000"/>
    <m/>
    <m/>
    <m/>
    <s v="Υγεία- covid 19"/>
    <m/>
    <m/>
    <m/>
    <x v="23"/>
    <s v="Γραπτή Διαδικασία"/>
    <x v="22"/>
    <n v="65"/>
    <s v="Δ΄τρίμηνο 2022"/>
    <d v="2022-07-18T00:00:00"/>
  </r>
  <r>
    <s v="ΘΑ VI"/>
    <s v="ΣΤ.1"/>
    <x v="1"/>
    <n v="100000000"/>
    <x v="57"/>
    <s v="Δράσεις του Υπουργείου Υγείας για τον περιορισμό της διασποράς της πανδημίας Covid19 και αποκατάστασης των συνεπειών της υγειονομικής κρίσης "/>
    <s v="ΥΠΟΥΡΓΕΙΟ ΥΓΕΙΑΣ"/>
    <s v="ΥΠΟΥΡΓΕΙΟ ΥΓΕΙΑΣ"/>
    <s v="ΕΔ ΥΠΟΥΡΓΕΙΟ ΥΓΕΙΑΣ"/>
    <s v="Μηχανισμός Ενίσχυσης της Εγγραφής των Πολιτών σε Προσωπικό Ιατρό"/>
    <n v="0"/>
    <n v="0"/>
    <m/>
    <m/>
    <m/>
    <s v="Υγεία- covid 19"/>
    <m/>
    <s v="εσωτερική κατανομή προυπολογισμού του έργου και προσθήκη υπηρεσιών υποστήριξης χωρίς μεταβολή του οικονομικού αντικειμένου. 1548/28-09-2022"/>
    <m/>
    <x v="30"/>
    <s v="Απόφαση Προέδρου ΕπΠα"/>
    <x v="30"/>
    <n v="65"/>
    <m/>
    <m/>
  </r>
  <r>
    <s v="ΘΑ VI"/>
    <s v="ΣΤ.1"/>
    <x v="1"/>
    <n v="100000000"/>
    <x v="57"/>
    <s v="Δράσεις του Υπουργείου Υγείας για τον περιορισμό της διασποράς της πανδημίας Covid19 και αποκατάστασης των συνεπειών της υγειονομικής κρίσης "/>
    <s v="ΥΠΟΥΡΓΕΙΟ ΥΓΕΙΑΣ"/>
    <s v="ΥΠΟΥΡΓΕΙΟ ΥΓΕΙΑΣ"/>
    <s v="ΥΠΟΥΡΓΕΙΟ ΥΓΕΙΑΣ/ΕΟΔΥ"/>
    <s v="Πρόγραμμα διαχείρισης στρες ιατρικού και υγειονομικού προσωπικού του Υπ. Υγείας εξαιτίας της πανδημίας του Κορωνοϊού SARS-CoV-2"/>
    <n v="7500000"/>
    <n v="7500000"/>
    <m/>
    <m/>
    <m/>
    <s v="Υγεία- covid 19"/>
    <m/>
    <m/>
    <m/>
    <x v="3"/>
    <s v="Γραπτή Διαδικασία"/>
    <x v="3"/>
    <n v="57"/>
    <s v="Α' τρίμηνο 2021"/>
    <d v="2021-08-04T00:00:00"/>
  </r>
  <r>
    <s v="ΘΑ Ι"/>
    <s v="Α.4"/>
    <x v="1"/>
    <n v="62000000"/>
    <x v="52"/>
    <s v="Δράσεις αντιμετώπισης της πανδημίας COVID-19 του Υπουργείου Υγείας"/>
    <s v="ΥΠΟΥΡΓΕΙΟ ΥΓΕΙΑΣ"/>
    <s v="ΥΠΟΥΡΓΕΙΟ ΥΓΕΙΑΣ"/>
    <s v="ΥΠΟΥΡΓΕΙΟ ΥΓΕΙΑΣ/ΕΟΔΥ"/>
    <s v="Πρόγραμμα διαχείρισης στρες ιατρικού και υγειονομικού προσωπικού του Υπ. Υγείας εξαιτίας της πανδημίας του Κορωνοϊού SARS-CoV-2"/>
    <n v="-7500000"/>
    <n v="-7500000"/>
    <m/>
    <m/>
    <m/>
    <s v="Υγεία- covid 19"/>
    <m/>
    <m/>
    <m/>
    <x v="3"/>
    <s v="Γραπτή Διαδικασία"/>
    <x v="3"/>
    <m/>
    <m/>
    <m/>
  </r>
  <r>
    <s v="ΘΑ Ι"/>
    <s v="Α.4"/>
    <x v="1"/>
    <n v="62000000"/>
    <x v="52"/>
    <s v="Δράσεις αντιμετώπισης της πανδημίας COVID-19 του Υπουργείου Υγείας"/>
    <s v="ΥΠΟΥΡΓΕΙΟ ΥΓΕΙΑΣ"/>
    <s v="ΥΠΟΥΡΓΕΙΟ ΥΓΕΙΑΣ"/>
    <s v="ΥΠΟΥΡΓΕΙΟ ΥΓΕΙΑΣ/ΕΟΔΥ"/>
    <s v="Πρόγραμμα διαχείρισης στρες ιατρικού και υγειονομικού προσωπικού του Υπ. Υγείας εξαιτίας της πανδημίας του Κορωνοϊού SARS-CoV-2"/>
    <n v="7500000"/>
    <n v="7500000"/>
    <m/>
    <m/>
    <m/>
    <s v="Υγεία- covid 19"/>
    <m/>
    <m/>
    <m/>
    <x v="14"/>
    <s v="Γραπτή Διαδικασία"/>
    <x v="11"/>
    <n v="57"/>
    <s v="Α' τρίμηνο 2021"/>
    <d v="2021-08-04T00:00:00"/>
  </r>
  <r>
    <s v="ΘΑ ΙΙΙ"/>
    <s v="Γ.2"/>
    <x v="0"/>
    <n v="111991279"/>
    <x v="87"/>
    <s v="Δράσεις αναβάθμισης του ανθρωπίνου δυναμικού του τομέα υγείας"/>
    <s v="ΥΠΟΥΡΓΕΙΟ ΥΓΕΙΑΣ"/>
    <s v="ΥΠΟΥΡΓΕΙΟ ΥΓΕΙΑΣ"/>
    <s v="ΕΣΔΥ"/>
    <s v="ΠΡΟΓΡΑΜΜΑ ΕΞΕΙΔΙΚΕΥΣΗΣ ΣΤΑ ΟΙΚΟΝΟΜΙΚΑ, ΤΗΝ ΠΟΛΙΤΙΚΗ ΚΑΙ ΤΗ ΔΙΟΙΚΗΣΗ ΤΩΝ ΥΠΗΡΕΣΙΩΝ ΥΓΕΙΑΣ ΓΙΑ ΑΝΩΤΑΤΑ &amp; ΑΝΩΤΕΡΑ ΣΤΕΛΕΧΗ ΔΙΟΙΚΗΣΗΣ"/>
    <n v="1581216"/>
    <n v="1581216"/>
    <m/>
    <m/>
    <m/>
    <s v="Υγεία"/>
    <m/>
    <m/>
    <s v="αφαίρεση έργου"/>
    <x v="8"/>
    <s v="Γραπτή Διαδικασία"/>
    <x v="8"/>
    <n v="15"/>
    <s v="Γ τρίμηνο 2016"/>
    <s v="22.9.2016"/>
  </r>
  <r>
    <s v="ΘΑ ΙΙΙ"/>
    <s v="Γ.2"/>
    <x v="0"/>
    <n v="111991279"/>
    <x v="87"/>
    <s v="Δράσεις αναβάθμισης του ανθρωπίνου δυναμικού του τομέα υγείας"/>
    <s v="ΥΠΟΥΡΓΕΙΟ ΥΓΕΙΑΣ"/>
    <s v="ΥΠΟΥΡΓΕΙΟ ΥΓΕΙΑΣ"/>
    <s v="ΕΣΔΥ"/>
    <s v="ΠΡΟΓΡΑΜΜΑ ΕΞΕΙΔΙΚΕΥΣΗΣ ΣΤΑ ΟΙΚΟΝΟΜΙΚΑ, ΤΗΝ ΠΟΛΙΤΙΚΗ ΚΑΙ ΤΗ ΔΙΟΙΚΗΣΗ ΤΩΝ ΥΠΗΡΕΣΙΩΝ ΥΓΕΙΑΣ ΓΙΑ ΑΝΩΤΑΤΑ &amp; ΑΝΩΤΕΡΑ ΣΤΕΛΕΧΗ ΔΙΟΙΚΗΣΗΣ"/>
    <n v="-1581216"/>
    <n v="-1581216"/>
    <m/>
    <m/>
    <m/>
    <s v="Υγεία"/>
    <m/>
    <m/>
    <s v="αφαίρεση έργου"/>
    <x v="2"/>
    <s v="Γραπτή Διαδικασία"/>
    <x v="2"/>
    <n v="15"/>
    <s v="Γ τρίμηνο 2016"/>
    <s v="22.9.2016"/>
  </r>
  <r>
    <s v="ΘΑ Ι"/>
    <s v="Α.1"/>
    <x v="1"/>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ΚΕΝΤΡΟ ΕΡΕΥΝΩΝ ΓΙΑ ΘΕΜΑΤΑ ΙΣΟΤΗΤΑΣ (ΚΕΘΙ)"/>
    <s v="Πρόληψη και καταπολέμηση του σεξισμού και των διακρίσεων σε θέματα ταυτότητας φύλου"/>
    <n v="94947.23000000001"/>
    <n v="94947.23000000001"/>
    <m/>
    <m/>
    <m/>
    <m/>
    <m/>
    <m/>
    <m/>
    <x v="3"/>
    <s v="Γραπτή Διαδικασία"/>
    <x v="3"/>
    <m/>
    <m/>
    <m/>
  </r>
  <r>
    <s v="ΘΑ Ι"/>
    <s v="Α.1"/>
    <x v="1"/>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ΚΕΝΤΡΟ ΕΡΕΥΝΩΝ ΓΙΑ ΘΕΜΑΤΑ ΙΣΟΤΗΤΑΣ (ΚΕΘΙ)"/>
    <s v="Πρόληψη και καταπολέμηση του σεξισμού και των διακρίσεων σε θέματα ταυτότητας φύλου"/>
    <n v="64560"/>
    <n v="64560"/>
    <m/>
    <m/>
    <m/>
    <m/>
    <m/>
    <s v="Με το άρθρο 7, παρ 3 του Π.Δ.84/2019, συνίσταται στο  στο Υπουργείο Εργασίας και Κοινωνικών Υποθέσεων, Γενική Γραμματεία Οικογενειακής Πολιτικής και Ισότητας των Φύλων, στην οποία μεταφέρθηκε ως σύνολο αρμοδιοτήτων και εποπτευόμενων φορέων,οι υπηρεσίες της Γενικής Γραμματείας Ισότητας των Φύλων που συστάθηκε με το άρθρο 27 του ν. 1558/1985."/>
    <m/>
    <x v="8"/>
    <s v="Γραπτή Διαδικασία"/>
    <x v="8"/>
    <n v="3"/>
    <s v="Β τρίμηνο 2016"/>
    <s v="9.11.2015"/>
  </r>
  <r>
    <s v="ΘΑ ΙΙ"/>
    <s v="Β.1"/>
    <x v="2"/>
    <n v="175602496"/>
    <x v="135"/>
    <s v="Υποδομές Ανεξάρτητης Αρχής Δημοσίων Εσόδων"/>
    <s v="ΥΠΟΥΡΓΕΙΟ ΟΙΚΟΝΟΜΙΚΩΝ"/>
    <s v="ΥΠΟΥΡΓΕΙΟ ΟΙΚΟΝΟΜΙΚΩΝ"/>
    <s v="ΑΑΔΕ"/>
    <s v="Προμήθεια  (ΟΠΣ) Εκπαίδευσης και Συστήματος Τηλεκπαίδευσης για τη Φορολογική και Τελωνειακή Ακαδημία της ΑΑΔΕ"/>
    <n v="118.32"/>
    <m/>
    <n v="118.32"/>
    <m/>
    <m/>
    <s v="φορολογία"/>
    <m/>
    <m/>
    <m/>
    <x v="3"/>
    <s v="Γραπτή Διαδικασία"/>
    <x v="3"/>
    <m/>
    <m/>
    <m/>
  </r>
  <r>
    <s v="ΘΑ ΙΙ"/>
    <s v="Β.1"/>
    <x v="2"/>
    <n v="175602496"/>
    <x v="135"/>
    <s v="Υποδομές Ανεξάρτητης Αρχής Δημοσίων Εσόδων"/>
    <s v="ΥΠΟΥΡΓΕΙΟ ΟΙΚΟΝΟΜΙΚΩΝ"/>
    <s v="ΥΠΟΥΡΓΕΙΟ ΟΙΚΟΝΟΜΙΚΩΝ"/>
    <s v="ΑΑΔΕ"/>
    <s v="Προμήθεια  (ΟΠΣ) Εκπαίδευσης και Συστήματος Τηλεκπαίδευσης για τη Φορολογική και Τελωνειακή Ακαδημία της ΑΑΔΕ"/>
    <n v="360000"/>
    <m/>
    <n v="360000"/>
    <m/>
    <m/>
    <s v="φορολογία"/>
    <m/>
    <m/>
    <m/>
    <x v="7"/>
    <s v="Γραπτή Διαδικασία"/>
    <x v="7"/>
    <s v="44_x000a_05_ΜΔΤ"/>
    <s v="Β΄Τρίμηνο 2019"/>
    <d v="2019-06-25T00:00:00"/>
  </r>
  <r>
    <s v="ΘΑ Ι"/>
    <s v="Α.1"/>
    <x v="0"/>
    <n v="22100000"/>
    <x v="136"/>
    <s v="Δημιουργία μηχανισμού παρακολούθησης κρίσιμων δεικτών απόδοσης της Ανεξάρτητης Αρχής Δημοσίων Εσόδων"/>
    <s v="ΥΠΟΥΡΓΕΙΟ ΟΙΚΟΝΟΜΙΚΩΝ"/>
    <s v="ΥΠΟΥΡΓΕΙΟ ΟΙΚΟΝΟΜΙΚΩΝ"/>
    <s v="ΑΑΔΕ"/>
    <s v="Προμήθεια Ολοκληρωμένου Πληροφοριακού Συστήματος (ΟΠΣ) Παρακολούθησης των Κρίσιμων Δεικτών Απόδοσης της Α.Α.Δ.Ε "/>
    <n v="600000"/>
    <n v="600000"/>
    <m/>
    <m/>
    <m/>
    <s v="φορολογία"/>
    <m/>
    <m/>
    <m/>
    <x v="7"/>
    <s v="Γραπτή Διαδικασία"/>
    <x v="7"/>
    <n v="42"/>
    <s v="Β΄Τρίμηνο 2019"/>
    <s v="06.06.2019"/>
  </r>
  <r>
    <s v="ΘΑ ΙΙ"/>
    <s v="Β.1"/>
    <x v="2"/>
    <n v="175602496"/>
    <x v="31"/>
    <s v="Δράσεις για την αναβάθμιση της λειτουργίας φορέων της Δημόσιας Διοίκησης μέσω της ανάπτυξης και λειτουργίας συστημάτων ΤΠΕ "/>
    <s v="ΥΠΟΥΡΓΕΙΟ ΠΑΙΔΕΙΑΣ, ΕΡΕΥΝΑΣ ΚΑΙ ΘΡΗΣΚΕΥΜΑΤΩΝ"/>
    <s v="ΥΠΟΥΡΓΕΙΟ ΠΑΙΔΕΙΑΣ, ΕΡΕΥΝΑΣ ΚΑΙ ΘΡΗΣΚΕΥΜΑΤΩΝ"/>
    <s v="ΙΔΡΥΜΑ ΝΕΟΛΑΙΑΣ ΚΑΙ ΔΙΑ ΒΙΟΥ ΜΑΘΗΣΗΣ- Ι.ΝΕ.ΔΙ.ΒΙ.Μ."/>
    <s v="Προμήθεια πληροφοριακού συστήματος παρακολούθησης λειτουργίας και διαχείρισης αιτημάτων και αναγκών για τα κτίρια ευθύνης του Ιδρύματος Νεολαίας και Δια βίου Μάθησης"/>
    <n v="510000"/>
    <m/>
    <n v="510000"/>
    <m/>
    <m/>
    <m/>
    <m/>
    <m/>
    <m/>
    <x v="12"/>
    <s v="Γραπτή Διαδικασία"/>
    <x v="12"/>
    <s v="05_Β_ΜΔΤ"/>
    <s v="Β΄Τρίμηνο 2021"/>
    <d v="2021-04-01T00:00:00"/>
  </r>
  <r>
    <s v="ΘΑ ΙΙ"/>
    <s v="Β.1"/>
    <x v="0"/>
    <n v="175602496"/>
    <x v="137"/>
    <s v="Ψηφιακό Κέντρο Ενημέρωσης"/>
    <s v="ΥΠΟΥΡΓΕΙΟ ΨΗΦΙΑΚΗΣ ΠΟΛΙΤΙΚΗΣ, ΤΗΛΕΠΙΚΟΙΝΩΝΙΩΝ ΚΑΙ ΕΝΗΜΕΡΩΣΗΣ"/>
    <s v="ΥΠΟΥΡΓΕΙΟ ΨΗΦΙΑΚΗΣ ΔΙΑΚΥΒΕΡΝΗΣΗΣ/ΓΕΝΙΚΗ ΓΡΑΜΜΑΤΕΙΑ ΨΗΦΙΑΚΗΣ ΔΙΑΚΥΒΕΡΝΗΣΗΣ ΚΑΙ ΑΠΛΟΥΣΤΕΥΣΗΣ ΔΙΑΔΙΚΑΣΙΩΝ "/>
    <s v="ΓΕΝΙΚΗ ΓΡΑΜΜΑΤΕΙΑ ΜΕΣΩΝ ΕΝΗΜΕΡΩΣΗΣ"/>
    <s v="Πρότυπο Ψηφιακό Κέντρο Ενημέρωσης "/>
    <n v="3000000"/>
    <m/>
    <n v="3000000"/>
    <m/>
    <m/>
    <m/>
    <m/>
    <m/>
    <m/>
    <x v="0"/>
    <s v="Επιτροπή Παρακολούθησης"/>
    <x v="0"/>
    <s v="24_x000a_34"/>
    <s v="Δ΄ τρίμηνο 2017"/>
    <s v="20.12.2017_x000a_31.7.2018"/>
  </r>
  <r>
    <s v="ΘΑ ΙΙ"/>
    <s v="Β.1"/>
    <x v="0"/>
    <n v="175602496"/>
    <x v="137"/>
    <s v="Ψηφιακό Κέντρο Ενημέρωσης"/>
    <s v="ΥΠΟΥΡΓΕΙΟ ΨΗΦΙΑΚΗΣ ΠΟΛΙΤΙΚΗΣ, ΤΗΛΕΠΙΚΟΙΝΩΝΙΩΝ ΚΑΙ ΕΝΗΜΕΡΩΣΗΣ"/>
    <s v="ΥΠΟΥΡΓΕΙΟ ΨΗΦΙΑΚΗΣ ΔΙΑΚΥΒΕΡΝΗΣΗΣ/ΓΕΝΙΚΗ ΓΡΑΜΜΑΤΕΙΑ ΨΗΦΙΑΚΗΣ ΔΙΑΚΥΒΕΡΝΗΣΗΣ ΚΑΙ ΑΠΛΟΥΣΤΕΥΣΗΣ ΔΙΑΔΙΚΑΣΙΩΝ "/>
    <s v="ΓΕΝΙΚΗ ΓΡΑΜΜΑΤΕΙΑ ΜΕΣΩΝ ΕΝΗΜΕΡΩΣΗΣ"/>
    <s v="Πρότυπο Ψηφιακό Κέντρο Ενημέρωσης "/>
    <n v="4440000"/>
    <m/>
    <n v="4440000"/>
    <m/>
    <m/>
    <m/>
    <m/>
    <m/>
    <m/>
    <x v="4"/>
    <s v="Γραπτή Διαδικασία"/>
    <x v="4"/>
    <s v="24_x000a_34"/>
    <s v="Δ΄ τρίμηνο 2017"/>
    <s v="20.12.2017_x000a_31.7.2018"/>
  </r>
  <r>
    <s v="ΘΑ Ι"/>
    <s v="Α.2"/>
    <x v="0"/>
    <n v="77943935"/>
    <x v="138"/>
    <s v="Βελτίωση διαδικασιών Υπουργείου Προστασίας του Πολίτη"/>
    <s v="ΥΠΟΥΡΓΕΙΟ ΠΡΟΣΤΑΣΙΑΣ ΤΟΥ ΠΟΛΙΤΗ"/>
    <s v="ΥΠΟΥΡΓΕΙΟ ΠΡΟΣΤΑΣΙΑΣ ΤΟΥ ΠΟΛΙΤΗ"/>
    <s v="Υπουργείο Προστασίας του Πολίτη"/>
    <s v="Προτυποποίηση και αναμόρφωση υποδειγμάτων εγγράφων που αφορούν σε διαδικασίες ποινικές ή αμιγώς διοικητικού χαρακτήρα"/>
    <n v="1100000"/>
    <n v="1100000"/>
    <m/>
    <m/>
    <m/>
    <m/>
    <m/>
    <m/>
    <m/>
    <x v="7"/>
    <s v="Γραπτή Διαδικασία"/>
    <x v="7"/>
    <n v="41"/>
    <s v="Β΄Τρίμηνο 2019"/>
    <d v="2019-02-21T00:00:00"/>
  </r>
  <r>
    <s v="ΘΑ Ι"/>
    <s v="Α.2"/>
    <x v="1"/>
    <n v="77943935"/>
    <x v="20"/>
    <s v="Αναβάθμιση των υπηρεσιών που παρέχονται από τις δομές που λειτουργούν υπό την εποπτεία της Γενικής Γραμματείας Αντεγκληματικής Πολιτικής "/>
    <s v="ΥΠΟΥΡΓΕΙΟ ΠΡΟΣΤΑΣΙΑΣ ΤΟΥ ΠΟΛΙΤΗ"/>
    <s v="ΥΠΟΥΡΓΕΙΟ ΠΡΟΣΤΑΣΙΑΣ ΤΟΥ ΠΟΛΙΤΗ"/>
    <s v="Γενική Γραμματεία Αντεγκληματικής Πολιτικής"/>
    <s v="Προτυποποίηση της οργανωτικής δομής και των διαδικασιών που ακολουθούνται από τα καταστήματα κράτησης "/>
    <n v="458800"/>
    <n v="458800"/>
    <m/>
    <m/>
    <m/>
    <m/>
    <m/>
    <m/>
    <m/>
    <x v="13"/>
    <s v="Γραπτή Διαδικασία"/>
    <x v="13"/>
    <n v="41"/>
    <s v="Γ΄ Τρίμηνο 2021"/>
    <m/>
  </r>
  <r>
    <s v="ΘΑ Ι"/>
    <s v="Α.2"/>
    <x v="1"/>
    <n v="77943935"/>
    <x v="36"/>
    <s v="Δράσεις αναδιοργάνωσης και βελτίωσης της λειτουργίας του τομέα πολιτικής: υγεία"/>
    <s v="ΥΠΟΥΡΓΕΙΟ ΥΓΕΙΑΣ"/>
    <s v="ΥΠΟΥΡΓΕΙΟ ΥΓΕΙΑΣ"/>
    <s v="Υπουργείο Υγείας και Οργανισμός Διασφάλισης της Ποιότητας στην Υγεία (ΟΔΙΠΥ)"/>
    <s v="ΠΡΟΤΥΠΟΠΟΙΗΣΗ ΤΗΣ ΦΡΟΝΤΙΔΑΣ ΣΤΙΣ ΜΟΝΑΔΕΣ ΛΟΙΜΩΞΕΩΝ (HIV) - ΕΛΕΓΧΟΣ ΝΟΣΟΚΟΜΕΙΑΚΩΝ ΛΟΙΜΩΞΕΩΝ ΚΑΙ ΑΝΤΙΒΙΟΤΙΚΗ ΕΠΙΜΕΛΗΤΕΙΑ"/>
    <n v="4457300"/>
    <n v="4457300"/>
    <m/>
    <m/>
    <m/>
    <s v="Υγεία"/>
    <m/>
    <m/>
    <m/>
    <x v="3"/>
    <s v="Γραπτή Διαδικασία"/>
    <x v="3"/>
    <m/>
    <m/>
    <m/>
  </r>
  <r>
    <s v="ΘΑ ΙΙ"/>
    <s v="Β.1"/>
    <x v="0"/>
    <n v="175602496"/>
    <x v="139"/>
    <s v="Ολοκλήρωση μεταρρυθμιστικών δράσεων οργάνωσης και λειτουργίας του δημοσίου τομέα - υποδομές ηλεκτρονικής διακυβέρνησης συμπληρωματικών των δράσεων των Θεματικών Αξόνων 1 και 3"/>
    <m/>
    <m/>
    <m/>
    <s v="ΡΗΤΡΕΣ ΕΤΠΑ"/>
    <n v="8224880.9100000001"/>
    <m/>
    <n v="8224880.9100000001"/>
    <m/>
    <m/>
    <m/>
    <m/>
    <m/>
    <m/>
    <x v="0"/>
    <s v="Επιτροπή Παρακολούθησης"/>
    <x v="0"/>
    <m/>
    <m/>
    <m/>
  </r>
  <r>
    <s v="ΘΑ ΙΙ"/>
    <s v="Β.1"/>
    <x v="0"/>
    <n v="175602496"/>
    <x v="139"/>
    <s v="Ολοκλήρωση μεταρρυθμιστικών δράσεων οργάνωσης και λειτουργίας του δημοσίου τομέα - υποδομές ηλεκτρονικής διακυβέρνησης συμπληρωματικών των δράσεων των Θεματικών Αξόνων 1 και 3"/>
    <m/>
    <m/>
    <m/>
    <s v="ΡΗΤΡΕΣ ΕΤΠΑ"/>
    <n v="-5254880.91"/>
    <m/>
    <n v="-5254880.91"/>
    <m/>
    <m/>
    <m/>
    <m/>
    <m/>
    <m/>
    <x v="8"/>
    <s v="Γραπτή Διαδικασία"/>
    <x v="8"/>
    <m/>
    <m/>
    <m/>
  </r>
  <r>
    <s v="ΘΑ ΙΙ"/>
    <s v="Β.2"/>
    <x v="0"/>
    <n v="52137222"/>
    <x v="140"/>
    <s v="Ολοκλήρωση μεταρρυθμιστικών δράσεων - υποδομές ηλεκτρονικής διακυβέρνησης των κάθετων τομεακών πολιτικών -συμπληρωματικών των δράσεων των Θεματικών Αξόνων 1 και 3"/>
    <m/>
    <m/>
    <m/>
    <s v="ΡΗΤΡΕΣ ΕΤΠΑ"/>
    <n v="1660995"/>
    <m/>
    <n v="1660995"/>
    <m/>
    <m/>
    <m/>
    <m/>
    <m/>
    <m/>
    <x v="0"/>
    <s v="Επιτροπή Παρακολούθησης"/>
    <x v="0"/>
    <m/>
    <m/>
    <m/>
  </r>
  <r>
    <s v="ΘΑ ΙΙ"/>
    <s v="Β.2"/>
    <x v="0"/>
    <n v="52137222"/>
    <x v="140"/>
    <s v="Ολοκλήρωση μεταρρυθμιστικών δράσεων - υποδομές ηλεκτρονικής διακυβέρνησης των κάθετων τομεακών πολιτικών -συμπληρωματικών των δράσεων των Θεματικών Αξόνων 1 και 3"/>
    <m/>
    <m/>
    <m/>
    <s v="ΡΗΤΡΕΣ ΕΤΠΑ"/>
    <n v="-1660995"/>
    <m/>
    <n v="-1660995"/>
    <m/>
    <m/>
    <m/>
    <m/>
    <m/>
    <m/>
    <x v="8"/>
    <s v="Γραπτή Διαδικασία"/>
    <x v="8"/>
    <m/>
    <m/>
    <m/>
  </r>
  <r>
    <s v="ΘΑ Ι"/>
    <s v="Α.4"/>
    <x v="1"/>
    <n v="62000000"/>
    <x v="52"/>
    <s v="Δράσεις αντιμετώπισης της πανδημίας COVID-19 του Υπουργείου Υγείας"/>
    <s v="ΥΠΟΥΡΓΕΙΟ ΥΓΕΙΑΣ"/>
    <s v="ΥΠΟΥΡΓΕΙΟ ΥΓΕΙΑΣ"/>
    <s v="Υπουργείο Υγείας "/>
    <s v="Στήριξη ιατρών για υπηρεσίες σε χρονίους πάσχοντες κατ οίκον ή από απόσταση "/>
    <n v="-20700000"/>
    <n v="-20700000"/>
    <m/>
    <m/>
    <m/>
    <s v="Υγεία- covid 19"/>
    <m/>
    <s v="Σε συνέχεια της από 787/20-05-2022 επιστολής του Υπουργείου Υγείας, αποσύρεται από την συνολική εξειδίκευση εφαρμογής του ΕΠ ΜΔΤ."/>
    <m/>
    <x v="23"/>
    <s v="Γραπτή Διαδικασία"/>
    <x v="22"/>
    <m/>
    <m/>
    <m/>
  </r>
  <r>
    <s v="ΘΑ Ι"/>
    <s v="Α.4"/>
    <x v="1"/>
    <n v="62000000"/>
    <x v="52"/>
    <s v="Δράσεις αντιμετώπισης της πανδημίας COVID-19 του Υπουργείου Υγείας"/>
    <s v="ΥΠΟΥΡΓΕΙΟ ΥΓΕΙΑΣ"/>
    <s v="ΥΠΟΥΡΓΕΙΟ ΥΓΕΙΑΣ"/>
    <s v="Υπουργείο Υγείας"/>
    <s v="Στήριξη ιατρών για υπηρεσίες σε χρονίους πάσχοντες κατ οίκον ή από απόσταση "/>
    <n v="20700000"/>
    <n v="20700000"/>
    <m/>
    <m/>
    <m/>
    <s v="Υγεία- covid 19"/>
    <m/>
    <m/>
    <m/>
    <x v="14"/>
    <s v="Γραπτή Διαδικασία"/>
    <x v="11"/>
    <m/>
    <s v="Α' τρίμηνο 2021"/>
    <m/>
  </r>
  <r>
    <s v="ΘΑ ΙΙ"/>
    <s v="Β.1"/>
    <x v="0"/>
    <n v="175602496"/>
    <x v="27"/>
    <s v="Δικτύωση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ΣΥΖΕΥΞΙΣ 2"/>
    <n v="39358041.600000001"/>
    <m/>
    <n v="39358041.600000001"/>
    <m/>
    <m/>
    <m/>
    <m/>
    <m/>
    <m/>
    <x v="0"/>
    <s v="Επιτροπή Παρακολούθησης"/>
    <x v="0"/>
    <n v="40"/>
    <s v="Δ τρίμηνο 2018"/>
    <s v="28.12.2018"/>
  </r>
  <r>
    <s v="ΘΑ ΙΙ"/>
    <s v="Β.1"/>
    <x v="0"/>
    <n v="175602496"/>
    <x v="27"/>
    <s v="Δικτύωση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ΣΥΖΕΥΞΙΣ 2"/>
    <n v="2056723.2307999972"/>
    <m/>
    <n v="2056723.2307999972"/>
    <m/>
    <m/>
    <m/>
    <m/>
    <m/>
    <m/>
    <x v="10"/>
    <s v="Επιτροπή Παρακολούθησης"/>
    <x v="10"/>
    <n v="40"/>
    <s v="Δ τρίμηνο 2018"/>
    <s v="28.12.2018"/>
  </r>
  <r>
    <s v="ΘΑ ΙΙ"/>
    <s v="Β.1"/>
    <x v="0"/>
    <n v="175602496"/>
    <x v="27"/>
    <s v="Δικτύωση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s v="ΣΥΖΕΥΞΙΣ 2"/>
    <n v="133734640.16"/>
    <m/>
    <n v="133734640.16"/>
    <m/>
    <m/>
    <m/>
    <m/>
    <m/>
    <m/>
    <x v="2"/>
    <s v="Γραπτή Διαδικασία"/>
    <x v="2"/>
    <n v="40"/>
    <s v="Δ τρίμηνο 2018"/>
    <s v="28.12.2018"/>
  </r>
  <r>
    <s v="ΘΑ ΙΙ"/>
    <s v="Β.1"/>
    <x v="2"/>
    <n v="175602496"/>
    <x v="141"/>
    <s v="Ανάπτυξη ενός ενιαίου Συνεργατικού Καταλόγου της Εθνικής Βιβλιοθήκης της Ελλάδος (ΕΒΕ) "/>
    <s v="ΥΠΟΥΡΓΕΙΟ ΠΑΙΔΕΙΑΣ, ΕΡΕΥΝΑΣ ΚΑΙ ΘΡΗΣΚΕΥΜΑΤΩΝ"/>
    <s v="ΥΠΟΥΡΓΕΙΟ ΠΑΙΔΕΙΑΣ, ΕΡΕΥΝΑΣ ΚΑΙ ΘΡΗΣΚΕΥΜΑΤΩΝ"/>
    <s v="Εθνική Βιβλιοθήκη της Ελλάδος (ΕΒΕ)"/>
    <s v="Συνεργατικός Κατάλογος Δημοσίων Βιβλιοθηκών και Ανάπτυξη Υπηρεσιών Διαδανεισμού"/>
    <n v="3000000"/>
    <m/>
    <n v="3000000"/>
    <m/>
    <m/>
    <m/>
    <m/>
    <m/>
    <m/>
    <x v="11"/>
    <s v="Γραπτή Διαδικασία"/>
    <x v="11"/>
    <s v="05_Β_ΜΔΤ"/>
    <s v="Α' τρίμηνο 2021"/>
    <d v="2021-04-01T00:00:00"/>
  </r>
  <r>
    <s v="ΘΑ ΙΙΙ"/>
    <s v="Γ.2"/>
    <x v="1"/>
    <n v="111991279"/>
    <x v="51"/>
    <s v="ΑΝΑΠΤΥΞΗ ΑΝΘΡΩΠΙΝΟΥ ΔΥΝΑΜΙΚΟΥ ΥΠΕΞ"/>
    <s v="_x0009_ΥΠΟΥΡΓΕΙΟ ΕΞΩΤΕΡΙΚΩΝ"/>
    <s v="_x0009_ΥΠΟΥΡΓΕΙΟ ΕΞΩΤΕΡΙΚΩΝ"/>
    <s v="ΕΥΣΧΕΠ"/>
    <s v="ΣΥΝΕΧΙΖΟΜΕΝΗ ΚΑΤΑΡΤΙΣΗ  ΥΠΑΛΗΛΩΝ ΥΠΕΞ "/>
    <n v="160000"/>
    <n v="160000"/>
    <m/>
    <m/>
    <m/>
    <m/>
    <m/>
    <m/>
    <m/>
    <x v="1"/>
    <s v="Γραπτή Διαδικασία"/>
    <x v="1"/>
    <n v="36"/>
    <s v="Δ  τρίμηνο 2018"/>
    <s v="10.10.2018"/>
  </r>
  <r>
    <s v="ΘΑ ΙΙΙ"/>
    <s v="Γ.2"/>
    <x v="0"/>
    <n v="111991279"/>
    <x v="6"/>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s v="Συνεχιζόμενη κατάρτιση των εργαζομένων στο Δικαστικό Σώμα"/>
    <n v="2523142.9500000002"/>
    <n v="2373142.9500000002"/>
    <n v="150000"/>
    <s v="ΝΑΙ"/>
    <m/>
    <s v="Δικαιοσύνης"/>
    <m/>
    <s v="Α' Φάση Εξειδίκευσης _x000a_Η ρήτρα ευελιξίας στην 3η Επικαιροποίηση με μείωση πρ/σμού της δράσης στον ΘΑ ΙΙ"/>
    <m/>
    <x v="0"/>
    <s v="Επιτροπή Παρακολούθησης"/>
    <x v="0"/>
    <n v="1"/>
    <s v="Δ τρίμηνο 2015"/>
    <s v="16.10.2015"/>
  </r>
  <r>
    <s v="ΘΑ ΙΙΙ"/>
    <s v="Γ.2"/>
    <x v="0"/>
    <n v="111991279"/>
    <x v="6"/>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s v="Συνεχιζόμενη κατάρτιση των εργαζομένων στο Δικαστικό Σώμα"/>
    <n v="500000"/>
    <n v="500000"/>
    <m/>
    <m/>
    <m/>
    <s v="Δικαιοσύνης"/>
    <m/>
    <s v="Αύξηση φυσικού και οικονομικού αντικειμένου για τις καταρτίσεις από 01/01/2020 έως 31-12-2023"/>
    <m/>
    <x v="21"/>
    <s v="Επιτροπή Παρακολούθησης"/>
    <x v="20"/>
    <m/>
    <s v="Δ τρίμηνο 2015"/>
    <m/>
  </r>
  <r>
    <s v="ΘΑ ΙΙ"/>
    <s v="Β.1"/>
    <x v="2"/>
    <n v="175602496"/>
    <x v="31"/>
    <s v="Δράσεις για την αναβάθμιση της λειτουργίας φορέων της Δημόσιας Διοίκησης μέσω της ανάπτυξης και λειτουργίας συστημάτων ΤΠΕ "/>
    <s v="ΥΠΟΥΡΓΕΙΟ ΕΣΩΤΕΡΙΚΩΝ "/>
    <s v="ΥΠΟΥΡΓΕΙΟ ΕΣΩΤΕΡΙΚΩΝ "/>
    <s v="Κέντρο Τεχνολογικής Υποστήριξης Ανάπτυξης και Καινοτομίας (ΚΕΤΥΑΚ) "/>
    <s v="Σύστημα Tempest"/>
    <n v="254200"/>
    <m/>
    <n v="254200"/>
    <m/>
    <m/>
    <m/>
    <m/>
    <m/>
    <m/>
    <x v="3"/>
    <s v="Γραπτή Διαδικασία"/>
    <x v="3"/>
    <s v="05_Β_ΜΔΤ"/>
    <m/>
    <d v="2021-04-01T00:00:00"/>
  </r>
  <r>
    <s v="ΘΑ ΙΙ"/>
    <s v="Β.1"/>
    <x v="0"/>
    <n v="175602496"/>
    <x v="24"/>
    <s v="Υποδομές Υπουργείου Προστασίας του Πολίτη"/>
    <s v="ΥΠΟΥΡΓΕΙΟ ΠΡΟΣΤΑΣΙΑΣ ΤΟΥ ΠΟΛΙΤΗ"/>
    <s v="ΥΠΟΥΡΓΕΙΟ ΠΡΟΣΤΑΣΙΑΣ ΤΟΥ ΠΟΛΙΤΗ"/>
    <s v="Γενική Δ/νση Οικονομικού και Επιτελικού Σχεδιασμού/Δ/νση Δημοσιονομικής Διαχείρισης/_x000a_Ελληνική Αστυνομία"/>
    <s v="Σύστημα αδιάβλητων προαγωγικών εξετάσεων αστυνομικού προσωπικού, πλήρως ηλεκτρονικοποιημένο"/>
    <n v="1277200"/>
    <m/>
    <n v="1277200"/>
    <m/>
    <m/>
    <m/>
    <m/>
    <m/>
    <s v="αφαίρεση έργου"/>
    <x v="7"/>
    <s v="Γραπτή Διαδικασία"/>
    <x v="7"/>
    <m/>
    <s v="Β΄Τρίμηνο 2019"/>
    <m/>
  </r>
  <r>
    <s v="ΘΑ ΙΙ"/>
    <s v="Β.1"/>
    <x v="2"/>
    <n v="175602496"/>
    <x v="24"/>
    <s v="Υποδομές Υπουργείου Προστασίας του Πολίτη"/>
    <s v="ΥΠΟΥΡΓΕΙΟ ΠΡΟΣΤΑΣΙΑΣ ΤΟΥ ΠΟΛΙΤΗ"/>
    <s v="ΥΠΟΥΡΓΕΙΟ ΠΡΟΣΤΑΣΙΑΣ ΤΟΥ ΠΟΛΙΤΗ"/>
    <s v="Γενική Δ/νση Οικονομικού και Επιτελικού Σχεδιασμού/Δ/νση Δημοσιονομικής Διαχείρισης/_x000a_Ελληνική Αστυνομία"/>
    <s v="Σύστημα αδιάβλητων προαγωγικών εξετάσεων αστυνομικού προσωπικού, πλήρως ηλεκτρονικοποιημένο"/>
    <n v="-1277200"/>
    <m/>
    <n v="-1277200"/>
    <m/>
    <m/>
    <m/>
    <m/>
    <m/>
    <s v="αφαίρεση έργου"/>
    <x v="3"/>
    <s v="Γραπτή Διαδικασία"/>
    <x v="3"/>
    <m/>
    <m/>
    <m/>
  </r>
  <r>
    <s v="ΘΑ ΙΙ"/>
    <s v="Β.1"/>
    <x v="0"/>
    <n v="175602496"/>
    <x v="18"/>
    <s v="Εκσυγχρονισμός των υπηρεσιών της ελληνικής αστυνομίας"/>
    <s v="ΥΠΟΥΡΓΕΙΟ ΠΡΟΣΤΑΣΙΑΣ ΤΟΥ ΠΟΛΙΤΗ"/>
    <s v="ΥΠΟΥΡΓΕΙΟ ΠΡΟΣΤΑΣΙΑΣ ΤΟΥ ΠΟΛΙΤΗ"/>
    <s v="Ελληνική Αστυνομία"/>
    <s v="Σύστημα βεβαίωσης παραβάσεων πταίσματος με άμεση εκτύπωση προστίμου."/>
    <n v="500000"/>
    <m/>
    <n v="500000"/>
    <m/>
    <m/>
    <m/>
    <m/>
    <m/>
    <s v="αφαίρεση έργου "/>
    <x v="0"/>
    <s v="Επιτροπή Παρακολούθησης"/>
    <x v="0"/>
    <m/>
    <m/>
    <m/>
  </r>
  <r>
    <s v="ΘΑ ΙΙ"/>
    <s v="Β.1"/>
    <x v="0"/>
    <n v="175602496"/>
    <x v="18"/>
    <s v="Εκσυγχρονισμός των υπηρεσιών της ελληνικής αστυνομίας"/>
    <s v="ΥΠΟΥΡΓΕΙΟ ΠΡΟΣΤΑΣΙΑΣ ΤΟΥ ΠΟΛΙΤΗ"/>
    <s v="ΥΠΟΥΡΓΕΙΟ ΠΡΟΣΤΑΣΙΑΣ ΤΟΥ ΠΟΛΙΤΗ"/>
    <s v="Ελληνική Αστυνομία"/>
    <s v="Σύστημα βεβαίωσης παραβάσεων πταίσματος με άμεση εκτύπωση προστίμου."/>
    <n v="-500000"/>
    <m/>
    <n v="-500000"/>
    <m/>
    <m/>
    <m/>
    <m/>
    <m/>
    <s v="αφαίρεση έργου "/>
    <x v="2"/>
    <s v="Γραπτή Διαδικασία"/>
    <x v="2"/>
    <m/>
    <m/>
    <m/>
  </r>
  <r>
    <s v="ΘΑ ΙΙΙ"/>
    <s v="Γ.1"/>
    <x v="2"/>
    <n v="5800000"/>
    <x v="142"/>
    <s v="Ανάπτυξη συστήματος διαχείρισης ανθρωπίνου δυναμικού"/>
    <s v="ΥΠΟΥΡΓΕΙΟ ΕΣΩΤΕΡΙΚΩΝ "/>
    <s v="ΥΠΟΥΡΓΕΙΟ ΕΣΩΤΕΡΙΚΩΝ "/>
    <s v="ΚΟΙΝΩΝΙΑ ΤΗΣ ΠΛΗΡΟΦΟΡΙΑΣ Α.Ε."/>
    <s v="Σύστημα Διαχείρισης Ανθρωπίνου Δυναμικού (HRMS)"/>
    <n v="12316389.07"/>
    <n v="12316389.07"/>
    <m/>
    <m/>
    <m/>
    <m/>
    <s v="Γ.1.1.3"/>
    <s v="ΕΡΓΟ ΣΗΜΑΙΑ -Τροποποίηση φυσικού και οικονομικού αντικειμένου"/>
    <m/>
    <x v="1"/>
    <s v="Γραπτή Διαδικασία"/>
    <x v="1"/>
    <s v="02_ΜΔΤ"/>
    <s v="β τρίμηνο 2020"/>
    <d v="2020-04-06T00:00:00"/>
  </r>
  <r>
    <s v="ΘΑ ΙΙΙ"/>
    <s v="Γ.1"/>
    <x v="1"/>
    <n v="5800000"/>
    <x v="142"/>
    <s v="Ανάπτυξη συστήματος διαχείρισης ανθρωπίνου δυναμικού"/>
    <s v="ΥΠΟΥΡΓΕΙΟ ΔΙΟΙΚΗΤΙΚΗΣ ΑΝΑΣΥΓΚΡΟΤΗΣΗΣ"/>
    <s v="ΥΠΟΥΡΓΕΙΟ ΕΣΩΤΕΡΙΚΩΝ "/>
    <s v="ΥΠΟΥΡΓΕΙΟ ΔΙΟΙΚΗΤΙΚΗΣ ΑΝΑΣΥΓΚΡΟΤΗΣΗΣ"/>
    <s v="Σύστημα Διαχείρισης Ανθρωπίνου Δυναμικού (HRMS)"/>
    <n v="-5000000"/>
    <n v="-4500000"/>
    <n v="-500000"/>
    <s v="ΝΑΙ"/>
    <m/>
    <m/>
    <m/>
    <s v="ΕΡΓΟ ΣΗΜΑΙΑ - απένταξη "/>
    <m/>
    <x v="1"/>
    <s v="Γραπτή Διαδικασία"/>
    <x v="1"/>
    <n v="8"/>
    <s v="Α τρίμηνο 2016"/>
    <d v="2016-03-02T00:00:00"/>
  </r>
  <r>
    <s v="ΘΑ ΙΙΙ"/>
    <s v="Γ.1"/>
    <x v="2"/>
    <n v="5800000"/>
    <x v="142"/>
    <s v="Ανάπτυξη συστήματος διαχείρισης ανθρωπίνου δυναμικού"/>
    <s v="ΥΠΟΥΡΓΕΙΟ ΔΙΟΙΚΗΤΙΚΗΣ ΑΝΑΣΥΓΚΡΟΤΗΣΗΣ"/>
    <s v="ΥΠΟΥΡΓΕΙΟ ΕΣΩΤΕΡΙΚΩΝ "/>
    <s v="ΥΠΟΥΡΓΕΙΟ ΔΙΟΙΚΗΤΙΚΗΣ ΑΝΑΣΥΓΚΡΟΤΗΣΗΣ"/>
    <s v="Σύστημα Διαχείρισης Ανθρωπίνου Δυναμικού (HRMS)"/>
    <n v="5000000"/>
    <n v="4500000"/>
    <n v="500000"/>
    <s v="ΝΑΙ"/>
    <m/>
    <m/>
    <m/>
    <s v="ΕΡΓΟ ΣΗΜΑΙΑ - Α' Φάση Εξειδίκευσης _x000a_Η ρήτρα ευελιξίας στην 3η Επικαιροποίηση με μείωση πρ/σμού της δράσης στον ΘΑ ΙΙ"/>
    <m/>
    <x v="0"/>
    <s v="Επιτροπή Παρακολούθησης"/>
    <x v="0"/>
    <n v="8"/>
    <s v="A τρίμηνο 2016"/>
    <s v="2.3.2016"/>
  </r>
  <r>
    <s v="ΘΑ ΙΙ"/>
    <s v="Β.1"/>
    <x v="0"/>
    <n v="175602496"/>
    <x v="101"/>
    <s v="Δράσεις αναβάθμισης βελτίωσης των ηλεκτρονικών υπηρεσιών α΄βάθμιας και β' βαθμιας βαθμίδας εκπαίδευσης"/>
    <s v="ΥΠΟΥΡΓΕΙΟ ΠΑΙΔΕΙΑΣ, ΕΡΕΥΝΑΣ ΚΑΙ ΘΡΗΣΚΕΥΜΑΤΩΝ"/>
    <s v="ΥΠΟΥΡΓΕΙΟ ΠΑΙΔΕΙΑΣ, ΕΡΕΥΝΑΣ ΚΑΙ ΘΡΗΣΚΕΥΜΑΤΩΝ"/>
    <s v="ΙΤΥΕ ΔΙΟΦΑΝΤΟΣ"/>
    <s v="ΤΟ ΠΑΝΕΛΛΗΝΙΟ ΣΧΟΛΙΚΟ ΔΙΚΤΥΟ (ΠΣΔ) ΣΤΗ ΝΕΑ ΨΗΦΙΑΚΗ ΕΠΟΧΗ "/>
    <n v="3500000"/>
    <m/>
    <n v="3500000"/>
    <m/>
    <m/>
    <m/>
    <m/>
    <m/>
    <m/>
    <x v="8"/>
    <s v="Γραπτή Διαδικασία"/>
    <x v="8"/>
    <s v="05_ΜΔΤ"/>
    <s v="Β τρίμηνο 2019_x000a_Προϋπόθεση η συνάφεια του έργου με την Εθνική Στρατηγική για τη Ψηφιακή Πολιτική (Απόφαση της ΓΓΨΠ)"/>
    <d v="2020-07-08T00:00:00"/>
  </r>
  <r>
    <s v="ΘΑ Ι"/>
    <s v="Α.2"/>
    <x v="2"/>
    <n v="77943935"/>
    <x v="21"/>
    <s v="Βελτίωση της λειτουργίας και απλοποίηση διαδικασιών του (κάθετου) τομέα πολιτικής φορολογικής-δημοσιονομικής διαχείρισης"/>
    <s v="ΥΠΟΥΡΓΕΙΟ ΟΙΚΟΝΟΜΙΚΩΝ"/>
    <s v="ΥΠΟΥΡΓΕΙΟ ΟΙΚΟΝΟΜΙΚΩΝ"/>
    <s v="ΑΑΔΕ"/>
    <s v="Υλοποίηση πλήρους Ηλεκτρονικού Περιουσιολογίου"/>
    <n v="600000"/>
    <n v="600000"/>
    <m/>
    <m/>
    <m/>
    <s v="φορολογία"/>
    <m/>
    <s v="εκχωρούμενο ΕΥΔΕ-ΤΠΕ. Απεντάχθηκε 07.2022"/>
    <m/>
    <x v="0"/>
    <s v="Επιτροπή Παρακολούθησης"/>
    <x v="0"/>
    <n v="9"/>
    <s v="Β τρίμηνο 2016"/>
    <s v="20.05.2016"/>
  </r>
  <r>
    <s v="ΘΑ ΙΙΙ"/>
    <s v="Γ.2"/>
    <x v="1"/>
    <n v="111991279"/>
    <x v="76"/>
    <s v="Δράσεις αναβάθμισης του ανθρωπίνου δυναμικού των καταστημάτων κράτησης"/>
    <s v="ΥΠΟΥΡΓΕΙΟ ΔΙΚΑΙΟΣΥΝΗΣ ΔΙΑΦΑΝΕΙΑΣ ΚΑΙ ΑΝΘΡΩΠΙΝΩΝ ΔΙΚΑΙΩΜΑΤΩΝ"/>
    <s v="ΥΠΟΥΡΓΕΙΟ ΠΡΟΣΤΑΣΙΑΣ ΤΟΥ ΠΟΛΙΤΗ"/>
    <s v="Γενική Γραμματεία Αντεγκληματικής Πολιτικής"/>
    <s v="Υλοποίηση προγραμμάτων κατάρτισης των σωφρονιστικών υπαλλήλων"/>
    <n v="280302"/>
    <n v="280302"/>
    <m/>
    <m/>
    <m/>
    <m/>
    <m/>
    <s v="Δεν συμπεριλαμβάνεται πλέον στον κάθετο τομέα πολιτικής του δικαιοσύνης, δυνάμει του Π.Δ. 81/2019, με το οποίο μεταφέρθηκε η αρμοδιότητα  από το Υπουργείο Δικαιοσύνης στο Υπουργείο του Προστασίας του Πολίτη."/>
    <m/>
    <x v="10"/>
    <s v="Επιτροπή Παρακολούθησης"/>
    <x v="10"/>
    <s v="36_x000a_58"/>
    <s v="Α τρίμηνο 2018"/>
    <s v="10.10.2018"/>
  </r>
  <r>
    <s v="ΘΑ ΙΙ"/>
    <s v="Β.2"/>
    <x v="0"/>
    <n v="52137222"/>
    <x v="143"/>
    <s v="Υπηρεσίες τηλεδιάσκεψης σε δικαστήρια και σωφρονιστικά καταστήματα "/>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Υπηρεσίες τηλεδιάσκεψης σε δικαστήρια και σωφρονιστικά καταστήματα και παροχή υπηρεσιών ενημέρωσης της πορείας των πινακίων και των εκθεμάτων των δικαστηρίων (Ηλεκτρονικό Πινάκιο) "/>
    <n v="16722888"/>
    <m/>
    <n v="16722888"/>
    <m/>
    <m/>
    <s v="Δικαιοσύνης"/>
    <m/>
    <m/>
    <m/>
    <x v="20"/>
    <s v="Γραπτή Διαδικασία"/>
    <x v="19"/>
    <n v="38"/>
    <s v="Γ τρίμηνο 2018"/>
    <s v="12.10.2018"/>
  </r>
  <r>
    <s v="ΘΑ ΙΙ"/>
    <s v="Β.1"/>
    <x v="2"/>
    <n v="175602496"/>
    <x v="144"/>
    <s v="Προηγμένες δικτυακές και υπολογιστικές υπηρεσίες στον (κάθετο) τομέα πολιτικής υγεία"/>
    <s v="ΥΠΟΥΡΓΕΙΟ ΥΓΕΙΑΣ"/>
    <s v="ΥΠΟΥΡΓΕΙΟ ΥΓΕΙΑΣ"/>
    <s v="Εθνικό Δίκτυο Υποδομών Τεχνολογίας και Έρευνας – ΕΔΥΤΕ Α.Ε"/>
    <s v="Παροχή προηγμένων δικτυακών-υπολογιστικών υπηρ. σε Νοσοκομειακές Μονάδες σε περιβάλλον υπολογιστικού νέφους με στόχο την υποστήριξη του κλινικού έργου, την ενίσχυση της ερευνητικής τους δραστηριότητας και τη βελτίωση της  ανταγωνιστικότητας του τομέα υγείας_x000a_"/>
    <n v="13279642.5"/>
    <m/>
    <n v="13279642.5"/>
    <m/>
    <s v="ΝΑΙ"/>
    <m/>
    <m/>
    <s v="μεταφορά για διαχειριστικούς λόγους πράξης με mis 5041841 από το ΕΠΑνΕΚ. Δύναται να ενταχθεί ως phasing στο ΕΠ ΨηφΜετ"/>
    <m/>
    <x v="25"/>
    <s v="Γραπτή Διαδικασία"/>
    <x v="24"/>
    <s v="09_ΜΔΤ"/>
    <s v="Α΄τρίμηνο 2023"/>
    <m/>
  </r>
  <r>
    <s v="ΘΑ ΙΙ"/>
    <s v="Β.1"/>
    <x v="0"/>
    <n v="175602496"/>
    <x v="145"/>
    <s v="Υποδομή Συσσώρευσης, Τεκμηρίωσης και Διάθεσης Ψηφιακού Περιεχομένου μεγάλων δεδομένων με διασφάλιση διαλειτουργικότητας, μακροχρόνιας διατήρησης και ανοικτής πρόσβασης"/>
    <s v="ΥΠΟΥΡΓΕΙΟ ΠΑΙΔΕΙΑΣ, ΕΡΕΥΝΑΣ ΚΑΙ ΘΡΗΣΚΕΥΜΑΤΩΝ"/>
    <s v="ΥΠΟΥΡΓΕΙΟ ΠΑΙΔΕΙΑΣ, ΕΡΕΥΝΑΣ ΚΑΙ ΘΡΗΣΚΕΥΜΑΤΩΝ"/>
    <s v="ΕΘΝΙΚΟ ΚΕΝΤΡΟ ΤΕΚΜΗΡΙΩΣΗΣ"/>
    <s v="Υποδομή Συσσώρευσης, Τεκμηρίωσης και Διάθεσης Ψηφιακού Περιεχομένου μεγάλων δεδομένων με διασφάλιση διαλειτουργικότητας, μακροχρόνιας διατήρησης και ανοικτής πρόσβασης"/>
    <n v="2950000"/>
    <m/>
    <n v="2950000"/>
    <m/>
    <m/>
    <m/>
    <m/>
    <m/>
    <m/>
    <x v="2"/>
    <s v="Γραπτή Διαδικασία"/>
    <x v="2"/>
    <n v="34"/>
    <s v="Α τρίμηνο 2019"/>
    <s v="22.02.2019"/>
  </r>
  <r>
    <s v="ΘΑ ΙΙ"/>
    <s v="Β.1"/>
    <x v="0"/>
    <n v="175602496"/>
    <x v="27"/>
    <s v="Δικτύωση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s v="Υποστηρικτικές δράσεις ΣΥΖΕΥΞΙΣ ΙΙ"/>
    <n v="4478413.17"/>
    <m/>
    <n v="4478413.17"/>
    <m/>
    <m/>
    <m/>
    <m/>
    <m/>
    <m/>
    <x v="10"/>
    <s v="Επιτροπή Παρακολούθησης"/>
    <x v="10"/>
    <s v="40_x000a_46"/>
    <s v="Δ τρίμηνο 2018"/>
    <s v="28.12.2018_x000a_17.10.2019"/>
  </r>
  <r>
    <s v="ΘΑ Ι"/>
    <s v="Α.2"/>
    <x v="0"/>
    <n v="77943935"/>
    <x v="102"/>
    <s v="Δράσεις βελτίωσης της λειτουργίας του τομέα ψυχικής υγείας (κάθετος τομέας πολιτικής: υγεία)"/>
    <s v="ΥΠΟΥΡΓΕΙΟ ΥΓΕΙΑΣ"/>
    <s v="ΥΠΟΥΡΓΕΙΟ ΥΓΕΙΑΣ"/>
    <s v="ΥΠΟΥΡΓΕΙΟ ΥΓΕΙΑΣ"/>
    <s v="Υποστηρικτικές ενέργειες για διοικητική και οργανωτική υποστήριξη των Τομεακών Επιτροπών Ψυχικής Υγείας σε σύνδεση με τις ΥΠΕ ως μόνιμος μηχανισμός υποστήριξής τους (υπο-Δράσεις 4.4, 4.5, Δράση 5)/Υποστήριξη διοικητικών και οργανωτικών μεταβολών στη Διοίκηση Υπηρεσιών Ψυχικής Υγείας - Τομεακών Επιτροπών και Οργάνων του Ν.4461/2017 που συνδέονται με τις Υ.ΠΕ."/>
    <n v="3520200"/>
    <n v="3520200"/>
    <m/>
    <m/>
    <m/>
    <s v="Υγεία"/>
    <m/>
    <m/>
    <m/>
    <x v="8"/>
    <s v="Γραπτή Διαδικασία"/>
    <x v="8"/>
    <n v="35"/>
    <s v="Γ τρίμηνο 2016_x000a_ Γ τρίμηνο 2018"/>
    <s v="26.9.2018"/>
  </r>
  <r>
    <s v="ΘΑ ΙΙΙ"/>
    <s v="Γ.2"/>
    <x v="1"/>
    <n v="111991279"/>
    <x v="146"/>
    <s v="Ανάπτυξη εκπαιδευτικών προγραμμάτων στον τομέα ψυχικής υγείας"/>
    <s v="ΥΠΟΥΡΓΕΙΟ ΥΓΕΙΑΣ"/>
    <s v="ΥΠΟΥΡΓΕΙΟ ΥΓΕΙΑΣ"/>
    <s v="ΥΠΟΥΡΓΕΙΟ ΥΓΕΙΑΣ ΚΑΙ ΕΠΟΠΤΕΥΟΜΕΝΟΙ ΦΟΡΕΙΣ"/>
    <s v="Υποστηρικτικές ενέργειες εφαρμογής προτύπων ποιότητας στη βάση των κλινικών οδηγιών για σημαντικές ψυχικές διαταραχές (σχιζοφρένεια, άνοια, διπολική συναισθηματική διαταραχή) Δράση 2"/>
    <n v="-47400"/>
    <n v="-47400"/>
    <m/>
    <m/>
    <m/>
    <s v="Υγεία"/>
    <m/>
    <m/>
    <s v="αφαίρεση έργου"/>
    <x v="3"/>
    <s v="Γραπτή Διαδικασία"/>
    <x v="3"/>
    <m/>
    <m/>
    <m/>
  </r>
  <r>
    <s v="ΘΑ ΙΙΙ"/>
    <s v="Γ.2"/>
    <x v="0"/>
    <n v="111991279"/>
    <x v="146"/>
    <s v="Ανάπτυξη εκπαιδευτικών προγραμμάτων στον τομέα ψυχικής υγείας"/>
    <s v="ΥΠΟΥΡΓΕΙΟ ΥΓΕΙΑΣ"/>
    <s v="ΥΠΟΥΡΓΕΙΟ ΥΓΕΙΑΣ"/>
    <s v="ΥΠΟΥΡΓΕΙΟ ΥΓΕΙΑΣ ΚΑΙ ΕΠΟΠΤΕΥΟΜΕΝΟΙ ΦΟΡΕΙΣ"/>
    <s v="Υποστηρικτικές ενέργειες εφαρμογής προτύπων ποιότητας στη βάση των κλινικών οδηγιών για σημαντικές ψυχικές διαταραχές (σχιζοφρένεια, άνοια, διπολική συναισθηματική διαταραχή) Δράση 2"/>
    <n v="47400"/>
    <n v="47400"/>
    <m/>
    <m/>
    <m/>
    <s v="Υγεία"/>
    <m/>
    <m/>
    <s v="αφαίρεση έργου"/>
    <x v="8"/>
    <s v="Γραπτή Διαδικασία"/>
    <x v="8"/>
    <n v="15"/>
    <s v="Γ τρίμηνο 2016"/>
    <s v="22.9.2016"/>
  </r>
  <r>
    <s v="ΘΑ Ι"/>
    <s v="Α.3"/>
    <x v="2"/>
    <n v="4750000"/>
    <x v="147"/>
    <s v="Υποστήριξη Εσωτερικής Λειτουργίας Υπηρεσιών Ελέγχου Ελεγκτικού Συνεδρίου"/>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ΕΛΕΓΚΤΙΚΟ ΣΥΝΕΔΡΙΟ"/>
    <s v="Υποστήριξη Εσωτερικής Λειτουργίας Υπηρεσιών Ελέγχου Ελεγκτικού Συνεδρίου"/>
    <n v="75000"/>
    <n v="75000"/>
    <m/>
    <m/>
    <m/>
    <s v="Δικαιοσύνης"/>
    <m/>
    <s v="εκχωρούμενο ΕΥΔΕ-ΤΠΕ"/>
    <m/>
    <x v="4"/>
    <s v="Γραπτή Διαδικασία"/>
    <x v="4"/>
    <n v="32"/>
    <s v="Α τρίμηνο 2018"/>
    <s v="30.05.2018"/>
  </r>
  <r>
    <s v="ΘΑ Ι"/>
    <s v="Α.2"/>
    <x v="1"/>
    <n v="77943935"/>
    <x v="148"/>
    <s v="Υποστήριξη Μεταρρύθμισης Νέων Δομών, Κέντρα Εκπαιδευτικής και Συμβουλευτικής Υποστήριξης (ΚΕΣΥ) "/>
    <s v="ΥΠΟΥΡΓΕΙΟ ΠΑΙΔΕΙΑΣ, ΕΡΕΥΝΑΣ ΚΑΙ ΘΡΗΣΚΕΥΜΑΤΩΝ"/>
    <s v="ΥΠΟΥΡΓΕΙΟ ΠΑΙΔΕΙΑΣ, ΕΡΕΥΝΑΣ ΚΑΙ ΘΡΗΣΚΕΥΜΑΤΩΝ"/>
    <s v="Επιτελική Δομή ΕΣΠΑ Τομέα Παιδείας του Υπουργείου Παιδείας, Έρευνας &amp; Θρησκευμάτων"/>
    <s v="Υποστήριξη Μεταρρύθμισης Νέων Δομών, Κέντρα Εκπαιδευτικής και Συμβουλευτικής Υποστήριξης (ΚΕΣΥ) "/>
    <n v="-34691417.892407998"/>
    <n v="-34691417.892407998"/>
    <m/>
    <m/>
    <m/>
    <m/>
    <m/>
    <m/>
    <s v="αφαίρεση έργου"/>
    <x v="3"/>
    <s v="Γραπτή Διαδικασία"/>
    <x v="3"/>
    <m/>
    <m/>
    <m/>
  </r>
  <r>
    <s v="ΘΑ Ι"/>
    <s v="Α.2"/>
    <x v="1"/>
    <n v="77943935"/>
    <x v="148"/>
    <s v="Υποστήριξη Μεταρρύθμισης Νέων Δομών, Κέντρα Εκπαιδευτικής και Συμβουλευτικής Υποστήριξης (ΚΕΣΥ) "/>
    <s v="ΥΠΟΥΡΓΕΙΟ ΠΑΙΔΕΙΑΣ, ΕΡΕΥΝΑΣ ΚΑΙ ΘΡΗΣΚΕΥΜΑΤΩΝ"/>
    <s v="ΥΠΟΥΡΓΕΙΟ ΠΑΙΔΕΙΑΣ, ΕΡΕΥΝΑΣ ΚΑΙ ΘΡΗΣΚΕΥΜΑΤΩΝ"/>
    <s v="Επιτελική Δομή ΕΣΠΑ Τομέα Παιδείας του Υπουργείου Παιδείας, Έρευνας &amp; Θρησκευμάτων"/>
    <s v="Υποστήριξη Μεταρρύθμισης Νέων Δομών, Κέντρα Εκπαιδευτικής και Συμβουλευτικής Υποστήριξης (ΚΕΣΥ) "/>
    <n v="34691417.892407998"/>
    <n v="34691417.892407998"/>
    <m/>
    <m/>
    <m/>
    <m/>
    <m/>
    <s v="Ο συνολικός προυπολογισμός της δράσης ανέρχεται σε 69.000.000. Στην εξειδίκευση συμπεριλμαβάνεται το επιλέξιμο ποσό στο ΕΠ ΜΔΤ (13η επικαιροποίηση)"/>
    <s v="αφαίρεση έργου"/>
    <x v="15"/>
    <s v="Γραπτή Διαδικασία"/>
    <x v="14"/>
    <n v="45"/>
    <s v="Β΄Τρίμηνο 2019"/>
    <d v="2019-06-24T00:00:00"/>
  </r>
  <r>
    <s v="ΘΑ Ι"/>
    <s v="Α.3"/>
    <x v="2"/>
    <n v="4750000"/>
    <x v="149"/>
    <s v="Δράσεις αναβάθμισης της ικανότητας συμμόρφωσης των δημοσίων φορέων προς τον Ευρωπαϊκό Κανονισμό για την Προστασία Δεδομένων (GDPR)"/>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ή Γραμματεία Ψηφιακής Διακυβέρνησης &amp; Απλούστευσης Διαδικασιών _x000a_"/>
    <s v="Υποστήριξη προς δημόσιους φορείς με στόχο τη συμμόρφωση προς τον ευρωπαϊκό κανονισμό για την προστασία δεδομένων GDPR (General Data Protection Regulation) όπως αυτός ενσωματώθηκε στην ελληνική νομοθεσία (N.4624/2019)"/>
    <n v="15000000"/>
    <n v="15000000"/>
    <m/>
    <m/>
    <m/>
    <m/>
    <m/>
    <m/>
    <m/>
    <x v="22"/>
    <s v="Γραπτή Διαδικασία"/>
    <x v="21"/>
    <s v="06_ΜΔΤ"/>
    <s v="Δ΄ τρίμηνο 2020"/>
    <m/>
  </r>
  <r>
    <s v="ΘΑ ΙΙ"/>
    <s v="Β.2"/>
    <x v="2"/>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θνικό Δίκτυο Υποδομών Τεχνολογίας και Έρευνας AE (ΕΔΥΤΕ Α.Ε.)"/>
    <s v="Υποστήριξη της διαδικασίας εμπλουτισμού του ΕΜΔ και επέκταση της λειτουργικότητας του/Υποστήριξη της διαδικασίας εμπλουτισμού του ΕΘΝΙΚΟΥ ΜΗΤΡΩΟΥ ΔΙΑΔΙΚΑΣΙΩΝ (ΕΜΔ) και επέκταση της λειτουργικότητάς του"/>
    <n v="450033"/>
    <m/>
    <n v="450033"/>
    <m/>
    <m/>
    <m/>
    <m/>
    <m/>
    <m/>
    <x v="3"/>
    <s v="Γραπτή Διαδικασία"/>
    <x v="3"/>
    <s v="05_Β_ΜΔΤ"/>
    <m/>
    <d v="2022-07-22T00:00:00"/>
  </r>
  <r>
    <s v="ΘΑ ΙΙ"/>
    <s v="Β.2"/>
    <x v="2"/>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θνικό Δίκτυο Υποδομών Τεχνολογίας και Έρευνας AE (ΕΔΥΤΕ Α.Ε.)"/>
    <s v="Υποστήριξη της διαδικασίας εμπλουτισμού του ΕΜΔ και επέκταση της λειτουργικότητας του/Υποστήριξη της διαδικασίας εμπλουτισμού του ΕΘΝΙΚΟΥ ΜΗΤΡΩΟΥ ΔΙΑΔΙΚΑΣΙΩΝ (ΕΜΔ) και επέκταση της λειτουργικότητάς του"/>
    <n v="2280000"/>
    <m/>
    <n v="2280000"/>
    <m/>
    <m/>
    <m/>
    <m/>
    <m/>
    <m/>
    <x v="11"/>
    <s v="Γραπτή Διαδικασία"/>
    <x v="11"/>
    <s v="05_Β_ΜΔΤ"/>
    <s v="Α' τρίμηνο 2021"/>
    <d v="2021-04-01T00:00:00"/>
  </r>
  <r>
    <s v="ΘΑ Ι"/>
    <s v="Α.2"/>
    <x v="0"/>
    <n v="77943935"/>
    <x v="122"/>
    <s v="Δράσεις βελτίωσης της πρωτοβάθμιας φροντίδας υγείας, τομέας πολιτικής: υγεία»"/>
    <s v="ΥΠΟΥΡΓΕΙΟ ΥΓΕΙΑΣ"/>
    <s v="ΥΠΟΥΡΓΕΙΟ ΥΓΕΙΑΣ"/>
    <s v="ΥΠΟΥΡΓΕΙΟ ΥΓΕΙΑΣ"/>
    <s v="Υποστήριξη της μεταρρύθμισης της ΠΦΥ - πιλοτική φάση"/>
    <n v="35000000"/>
    <n v="35000000"/>
    <m/>
    <m/>
    <m/>
    <s v="Υγεία"/>
    <m/>
    <m/>
    <m/>
    <x v="9"/>
    <s v="Γραπτή Διαδικασία"/>
    <x v="9"/>
    <n v="18"/>
    <s v="A τρίμηνο 2017"/>
    <s v="17.1.2017"/>
  </r>
  <r>
    <s v="ΘΑ Ι"/>
    <s v="Α.4"/>
    <x v="1"/>
    <n v="62000000"/>
    <x v="109"/>
    <s v="Δράσεις αντιμετώπισης της πανδημίας COVID-19 του Υπουργείου Εργασίας και Κοινωνικών Υποθέσεων "/>
    <s v="ΥΠΟΥΡΓΕΙΟ ΕΡΓΑΣΙΑΣ, ΚΟΙΝΩΝΙΚΗΣ ΑΣΦΑΛΙΣΗΣ ΚΑΙ ΚΟΙΝΩΝΙΚΗΣ ΑΛΛΗΛΕΓΓΥΗΣ"/>
    <s v="ΥΠΟΥΡΓΕΙΟ ΕΡΓΑΣΙΑΣ, ΚΟΙΝΩΝΙΚΗΣ ΑΣΦΑΛΙΣΗΣ ΚΑΙ ΚΟΙΝΩΝΙΚΗΣ ΑΛΛΗΛΕΓΓΥΗΣ"/>
    <s v="ΕΔ ΕΣΠΑ Υπουργείου Εργασίας και Κοινωνικών Υποθέσεων, Τομέας Κοινωνικής Αλληλεγγύης (ΕΔΚΑ)"/>
    <s v="Φορείς Κοινωνικής Πρόνοιας – Ενίσχυση για την αντιμετώπιση των συνεπειών της πανδημίας Covid-19/Προμήθεια υγειονομικού υλικού για τα Κέντρα Κοινωνικής Πρόνοιας για την αντιμετώπιση των συνεπειών της πανδημίας Covid-19-Προμήθεια υγειονομικού υλικού για τις Μονάδες Φροντίδας Ηλικιωμένων για την αντιμετώπιση των συνεπειών της πανδημίας Covid-19"/>
    <n v="1399395.04"/>
    <n v="1399395.04"/>
    <m/>
    <m/>
    <m/>
    <s v="Κοινωνική Ασφάλιση- covid 19"/>
    <m/>
    <m/>
    <m/>
    <x v="3"/>
    <s v="Γραπτή Διαδικασία"/>
    <x v="3"/>
    <m/>
    <m/>
    <m/>
  </r>
  <r>
    <s v="ΘΑ Ι"/>
    <s v="Α.4"/>
    <x v="1"/>
    <n v="62000000"/>
    <x v="109"/>
    <s v="Δράσεις αντιμετώπισης της πανδημίας COVID-19 του Υπουργείου Εργασίας και Κοινωνικών Υποθέσεων "/>
    <s v="ΥΠΟΥΡΓΕΙΟ ΕΡΓΑΣΙΑΣ, ΚΟΙΝΩΝΙΚΗΣ ΑΣΦΑΛΙΣΗΣ ΚΑΙ ΚΟΙΝΩΝΙΚΗΣ ΑΛΛΗΛΕΓΓΥΗΣ"/>
    <s v="ΥΠΟΥΡΓΕΙΟ ΕΡΓΑΣΙΑΣ, ΚΟΙΝΩΝΙΚΗΣ ΑΣΦΑΛΙΣΗΣ ΚΑΙ ΚΟΙΝΩΝΙΚΗΣ ΑΛΛΗΛΕΓΓΥΗΣ"/>
    <s v="ΕΔ ΕΣΠΑ Υπουργείου Εργασίας και Κοινωνικών Υποθέσεων, Τομέας Κοινωνικής Αλληλεγγύης (ΕΔΚΑ)"/>
    <s v="Φορείς Κοινωνικής Πρόνοιας – Ενίσχυση για την αντιμετώπιση των συνεπειών της πανδημίας Covid-19/Προμήθεια υγειονομικού υλικού για τα Κέντρα Κοινωνικής Πρόνοιας για την αντιμετώπιση των συνεπειών της πανδημίας Covid-19-Προμήθεια υγειονομικού υλικού για τις Μονάδες Φροντίδας Ηλικιωμένων για την αντιμετώπιση των συνεπειών της πανδημίας Covid-19"/>
    <n v="2090601"/>
    <n v="2090601"/>
    <m/>
    <m/>
    <m/>
    <s v="Κοινωνική Ασφάλιση- covid 19"/>
    <m/>
    <m/>
    <m/>
    <x v="14"/>
    <s v="Γραπτή Διαδικασία"/>
    <x v="11"/>
    <n v="55"/>
    <s v="Α΄τρίμηνο 2021"/>
    <m/>
  </r>
  <r>
    <s v="ΘΑ Ι"/>
    <s v="Α.4"/>
    <x v="1"/>
    <n v="62000000"/>
    <x v="52"/>
    <s v="Δράσεις αντιμετώπισης της πανδημίας COVID-19 του Υπουργείου Υγείας"/>
    <s v="ΥΠΟΥΡΓΕΙΟ ΥΓΕΙΑΣ"/>
    <s v="ΥΠΟΥΡΓΕΙΟ ΥΓΕΙΑΣ"/>
    <s v="Υπουργείο Υγείας, ΕΟΠΠΥ"/>
    <s v="Χορήγηση χειρουργικών μασκών ατομικής προστασίας από τα φαρμακεία του ΕΟΠΥΥ"/>
    <n v="3900000"/>
    <n v="3900000"/>
    <m/>
    <m/>
    <m/>
    <s v="Υγεία- covid 19"/>
    <m/>
    <m/>
    <m/>
    <x v="13"/>
    <s v="Γραπτή Διαδικασία"/>
    <x v="13"/>
    <n v="54"/>
    <s v="Δ΄τρίμηνο 2021"/>
    <m/>
  </r>
  <r>
    <s v="ΘΑ ΙΙ"/>
    <s v="Β.1"/>
    <x v="0"/>
    <n v="175602496"/>
    <x v="9"/>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ΓΓ ΠΛΗΡΟΦΟΡΙΑΚΩΝ ΣΥΣΤΗΜΑΤΩΝ"/>
    <s v="Ψηφιακές υπηρεσίες Ενιαίας Μισθοδοσίας"/>
    <n v="4845708"/>
    <m/>
    <n v="4845708"/>
    <m/>
    <m/>
    <s v="Δημοσιονομική πολιτική "/>
    <m/>
    <s v="μεταφερόμενο ΨΣ _x000a_εκχωρούμενο σε ΕΥΔΕ-ΤΠΕ"/>
    <m/>
    <x v="0"/>
    <s v="Επιτροπή Παρακολούθησης"/>
    <x v="0"/>
    <n v="30"/>
    <s v="Β τρίμηνο 2018_x000a_"/>
    <s v="10.05.2018"/>
  </r>
  <r>
    <s v="ΘΑ ΙΙ"/>
    <s v="Β.1"/>
    <x v="2"/>
    <n v="175602496"/>
    <x v="150"/>
    <s v="Ψηφιακη αναβάθμιση του Νομικού Συμβουλίου του Κράτους"/>
    <s v="ΥΠΟΥΡΓΕΙΟ ΟΙΚΟΝΟΜΙΚΩΝ"/>
    <s v="ΥΠΟΥΡΓΕΙΟ ΟΙΚΟΝΟΜΙΚΩΝ"/>
    <s v="ΥΠΟΥΡΓΕΙΟ ΟΙΚΟΝΟΜΙΚΩΝ"/>
    <s v="Ψηφιακη αναβάθμιση του Νομικού Συμβουλίου του Κράτους "/>
    <n v="8057289.3600000003"/>
    <m/>
    <n v="8057289.3600000003"/>
    <m/>
    <m/>
    <m/>
    <m/>
    <m/>
    <m/>
    <x v="1"/>
    <s v="Γραπτή Διαδικασία"/>
    <x v="1"/>
    <s v="05_ΜΔΤ"/>
    <s v="β τρίμηνο 2020"/>
    <d v="2020-07-08T00:00:00"/>
  </r>
  <r>
    <s v="ΘΑ ΙΙ"/>
    <s v="Β.1"/>
    <x v="2"/>
    <n v="175602496"/>
    <x v="31"/>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ΟΜΜΑ (ΟΡΓΑΝΙΣΜΟΣ ΜΕΓΑΡΟΥ ΜΟΥΣΙΚΗΣ ΑΘΗΝΩΝ)"/>
    <s v="Ψηφιακή Αναβάθμιση του Οργανισμού Μεγάρου Μουσικής Αθηνών και Ψηφιακές Δράσεις για τη Διάσωση, Προβολή και Αξιοποίηση του Πολιτιστικού του Αποθέματος"/>
    <n v="3000000"/>
    <m/>
    <n v="3000000"/>
    <m/>
    <m/>
    <m/>
    <m/>
    <m/>
    <m/>
    <x v="12"/>
    <s v="Γραπτή Διαδικασία"/>
    <x v="12"/>
    <s v="05_Β_ΜΔΤ"/>
    <s v="Β΄Τρίμηνο 2021"/>
    <d v="2021-04-01T00:00:00"/>
  </r>
  <r>
    <s v="ΘΑ ΙΙ"/>
    <s v="Β.1"/>
    <x v="2"/>
    <n v="175602496"/>
    <x v="31"/>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ΙΑ ΤΗΣ ΠΛΗΡΟΦΟΡΙΑΣ ΜΑΕ"/>
    <s v="Προμήθεια αδειών λογισμικού μέσω εταιρικής σύμβασης με συμβόλαιο αγοράς πολλαπλών αδειών λογισμικού (Enterprise agreement)"/>
    <n v="34555047.960000001"/>
    <m/>
    <n v="34555047.960000001"/>
    <m/>
    <m/>
    <m/>
    <m/>
    <m/>
    <m/>
    <x v="23"/>
    <s v="Γραπτή Διαδικασία"/>
    <x v="22"/>
    <s v="05Γ_ΜΔΤ"/>
    <s v="Γ΄ τρίμηνο 2022"/>
    <d v="2022-07-15T00:00:00"/>
  </r>
  <r>
    <s v="ΘΑ ΙΙ"/>
    <s v="Β.1"/>
    <x v="2"/>
    <n v="175602496"/>
    <x v="31"/>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θνική Επιτροπή Τηλεπικοινωνιών και Ταχυδρομείων - ΕΕΤΤ"/>
    <s v="Ολοκληρωμένο Πληροφοριακό Σύστημα Διαχείρισης Φάσματος Ραδιοσυχνοτήτων με Ενσωματωμένη Πλατφόρμα Ηλεκτρονικής Υποβολής Αιτημάτων_x000a_"/>
    <n v="2500000"/>
    <m/>
    <n v="2500000"/>
    <m/>
    <m/>
    <m/>
    <m/>
    <s v="μεταφορά για διαχειριστικούς λόγους πράξης με mis 5029669 από το ΕΠΑνΕΚ"/>
    <m/>
    <x v="25"/>
    <s v="Γραπτή Διαδικασία"/>
    <x v="24"/>
    <s v="09_ΜΔΤ"/>
    <s v="Α΄τρίμηνο 2023"/>
    <m/>
  </r>
  <r>
    <s v="ΘΑ ΙΙ"/>
    <s v="Β.2"/>
    <x v="2"/>
    <n v="175602496"/>
    <x v="12"/>
    <s v="Δράσεις ηλεκτρονικής διακυβέρνησης για την αναβάθμιση του επιπέδου παροχής ηλεκτρονικών υπηρεσιών προς τους πολίτες"/>
    <s v="ΥΠΟΥΡΓΕΙΟ ΕΘΝΙΚΗΣ ΑΜΥΝΑΣ - Γενικό Επιτελείο Αεροπορίας"/>
    <s v="ΥΠΟΥΡΓΕΙΟ ΕΘΝΙΚΗΣ ΑΜΥΝΑΣ - Γενικό Επιτελείο Αεροπορίας"/>
    <s v="Κοινωνία της Πληροφορίας ΜΑΕ "/>
    <s v="Επεξεργασία και Διάθεση μέσω ΤΠΕ Μετεωρολογικών Δεδομένων και Προϊόντων σε Επιχειρήσεις και Πολίτες"/>
    <n v="12007500"/>
    <m/>
    <n v="12007500"/>
    <m/>
    <m/>
    <m/>
    <m/>
    <s v="μεταφορά για διαχειριστικούς λόγους πράξης με mis 5045283 από το ΕΠΑνΕΚ"/>
    <m/>
    <x v="25"/>
    <s v="Γραπτή Διαδικασία"/>
    <x v="24"/>
    <s v="09_ΜΔΤ"/>
    <s v="Α΄τρίμηνο 2023"/>
    <m/>
  </r>
  <r>
    <s v="ΘΑ ΙΙ"/>
    <s v="Β.1"/>
    <x v="2"/>
    <n v="175602496"/>
    <x v="31"/>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θνικό Δίκτυο Υποδομών Τεχνολογίας και Έρευνας AE (ΕΔΥΤΕ Α.Ε.)"/>
    <s v="Ψηφιοποίηση έντυπων ιστορικού αιμοδότη και πλήρης ηλεκτρονικοποίηση συμπλήρωσης εντύπου ιστορικού αιμοδότη"/>
    <n v="6181400"/>
    <m/>
    <n v="6181400"/>
    <m/>
    <m/>
    <m/>
    <m/>
    <m/>
    <m/>
    <x v="23"/>
    <s v="Γραπτή Διαδικασία"/>
    <x v="22"/>
    <s v="05_Β_ΜΔΤ"/>
    <s v="Γ΄ τρίμηνο 2022"/>
    <d v="2021-04-01T00:00:00"/>
  </r>
  <r>
    <s v="ΘΑ ΙΙ"/>
    <s v="Β.1"/>
    <x v="2"/>
    <n v="175602496"/>
    <x v="31"/>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Γ ΠΛΗΡΟΦΟΡΙΑΚΩΝ ΣΥΣΤΗΜΑΤΩΝ"/>
    <s v="Ενίσχυση της επιχειρησιακης συνέχειας του Δημόσιου Τομέα (Business Continuity) "/>
    <n v="48745559.399999999"/>
    <m/>
    <n v="19155779.699999999"/>
    <m/>
    <n v="29589779.699999999"/>
    <m/>
    <m/>
    <s v="phasing στο ΕΠ &quot;Ψηφιακός Μετασχηματισμός&quot; κατά 29.589.779,70€ (συνολικός πρ- μος εξειδίκευσης έργου 48.745.559,40 και πρέπει να διορθωθεί)"/>
    <m/>
    <x v="23"/>
    <s v="Γραπτή Διαδικασία"/>
    <x v="22"/>
    <s v="05_Β_ΜΔΤ"/>
    <s v="Γ΄ τρίμηνο 2022"/>
    <d v="2021-04-01T00:00:00"/>
  </r>
  <r>
    <s v="ΘΑ ΙΙ"/>
    <s v="Β.1"/>
    <x v="1"/>
    <n v="175602496"/>
    <x v="31"/>
    <s v="Δράσεις για την αναβάθμιση της λειτουργίας φορέων της Δημόσιας Διοίκησης μέσω της ανάπτυξης και λειτουργίας συστημάτων ΤΠΕ "/>
    <s v="ΥΠΟΥΡΓΕΙΟ ΠΑΙΔΕΙΑΣ, ΕΡΕΥΝΑΣ ΚΑΙ ΘΡΗΣΚΕΥΜΑΤΩΝ"/>
    <s v="ΥΠΟΥΡΓΕΙΟ ΠΑΙΔΕΙΑΣ, ΕΡΕΥΝΑΣ ΚΑΙ ΘΡΗΣΚΕΥΜΑΤΩΝ"/>
    <s v="ΕΚΚΛΗΣΙΑ ΤΗΣ ΕΛΛΑΔΟΣ"/>
    <s v="Καταγραφή και αξιολόγηση της Εκκλησιαστικής Ακίνητης Περιουσίας"/>
    <n v="9007803.9199999999"/>
    <m/>
    <n v="2392727.58"/>
    <m/>
    <n v="6615076.3399999999"/>
    <m/>
    <m/>
    <m/>
    <s v="εσωτ.μεταφορά Β.1.1.35 σε συνέχεια της από 1159/14-07-2022"/>
    <x v="26"/>
    <s v="Απόφαση Προέδρου ΕπΠα"/>
    <x v="25"/>
    <n v="64"/>
    <m/>
    <d v="2022-07-14T00:00:00"/>
  </r>
  <r>
    <s v="ΘΑ ΙΙ"/>
    <s v="Β.1"/>
    <x v="2"/>
    <n v="175602496"/>
    <x v="31"/>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ΟΜΜΑ (ΟΡΓΑΝΙΣΜΟΣ ΜΕΓΑΡΟΥ ΜΟΥΣΙΚΗΣ ΑΘΗΝΩΝ)"/>
    <s v="Ψηφιακή Αναβάθμιση του Οργανισμού Μεγάρου Μουσικής Αθηνών και Ψηφιακές Δράσεις για τη Διάσωση, Προβολή και Αξιοποίηση του Πολιτιστικού του Αποθέματος"/>
    <n v="0"/>
    <m/>
    <n v="0"/>
    <m/>
    <m/>
    <m/>
    <m/>
    <m/>
    <m/>
    <x v="3"/>
    <s v="Γραπτή Διαδικασία"/>
    <x v="3"/>
    <s v="05_Β_ΜΔΤ"/>
    <m/>
    <d v="2021-04-01T00:00:00"/>
  </r>
  <r>
    <s v="ΘΑ ΙΙ"/>
    <s v="Β.2"/>
    <x v="2"/>
    <n v="52137222"/>
    <x v="12"/>
    <s v="Δράσεις ηλεκτρονικής διακυβέρνησης για την αναβάθμιση του επιπέδου παροχής ηλεκτρονικών υπηρεσιών προς τους πολίτες"/>
    <s v="ΥΠΟΥΡΓΕΙΟ ΠΑΙΔΕΙΑΣ, ΕΡΕΥΝΑΣ ΚΑΙ ΘΡΗΣΚΕΥΜΑΤΩΝ"/>
    <s v="ΥΠΟΥΡΓΕΙΟ ΠΑΙΔΕΙΑΣ, ΕΡΕΥΝΑΣ ΚΑΙ ΘΡΗΣΚΕΥΜΑΤΩΝ"/>
    <s v="Ίδρυμα Περιθάλψεως Ατόμων με Νοητική Υστέρηση ή με σύνδρομο Down της Ιεράς Αρχιεπισκοπής Αθηνών «Μ. Κόκκορη»"/>
    <s v="Ψηφιακή αναβάθμιση υπηρεσιών ιδρύματος Κόκκορη-Πιλοτικό Κέντρο e-συμβουλευτικής διαχείρισης ΑΜΕΑ, Π.ΝΟ.Υ &amp; ατόμων με κινητικές αναπηρίες"/>
    <n v="595052.18000000005"/>
    <m/>
    <n v="595052.18000000005"/>
    <m/>
    <m/>
    <m/>
    <m/>
    <m/>
    <m/>
    <x v="11"/>
    <s v="Γραπτή Διαδικασία"/>
    <x v="11"/>
    <s v="05_Β_ΜΔΤ"/>
    <s v="Α' τρίμηνο 2021"/>
    <d v="2021-04-01T00:00:00"/>
  </r>
  <r>
    <s v="ΘΑ ΙΙ"/>
    <s v="Β.2"/>
    <x v="2"/>
    <n v="52137222"/>
    <x v="12"/>
    <s v="Δράσεις ηλεκτρονικής διακυβέρνησης για την αναβάθμιση του επιπέδου παροχής ηλεκτρονικών υπηρεσιών προς τους πολίτες"/>
    <s v="ΥΠΟΥΡΓΕΙΟ ΠΟΛΙΤΙΣΜΟΥ ΚΑΙ ΑΘΛΗΤΙΣΜΟΥ"/>
    <s v="ΥΠΟΥΡΓΕΙΟ ΠΟΛΙΤΙΣΜΟΥ ΚΑΙ ΑΘΛΗΤΙΣΜΟΥ"/>
    <s v="ΕΛΛΗΝΙΚΟ ΙΝΣΤΙΤΟΥΤΟ  ΒΥΖΑΝΤΙΝΩΝ ΚΑΙ ΜΕΤΑΒΥΖΑΝΤΙΝΩΝ ΣΠΟΥΔΩΝ ΒΕΝΕΤΙΑΣ (ΝΠΔΔ)"/>
    <s v="ΨΗΦΙΑΚΗ ΔΙΑΧΕΙΡΙΣΗ ΤΟΥ ΕΝ ΒΕΝΕΤΙΑ ΑΡΧΕΙΟΥ ΤΗΣ ΕΛΛΗΝΙΚΗΣ ΚΟΙΝΟΤΗΤΑΣ"/>
    <n v="3810784"/>
    <m/>
    <n v="3810784"/>
    <m/>
    <m/>
    <m/>
    <m/>
    <m/>
    <m/>
    <x v="11"/>
    <s v="Γραπτή Διαδικασία"/>
    <x v="11"/>
    <s v="05_Β_ΜΔΤ"/>
    <s v="Α' τρίμηνο 2021"/>
    <d v="2021-04-01T00:00:00"/>
  </r>
  <r>
    <s v="ΘΑ ΙΙ"/>
    <s v="Β.2"/>
    <x v="2"/>
    <n v="52137222"/>
    <x v="12"/>
    <s v="Δράσεις ηλεκτρονικής διακυβέρνησης για την αναβάθμιση του επιπέδου παροχής ηλεκτρονικών υπηρεσιών προς τους πολίτες"/>
    <s v="ΥΠΟΥΡΓΕΙΟ ΠΟΛΙΤΙΣΜΟΥ ΚΑΙ ΑΘΛΗΤΙΣΜΟΥ"/>
    <s v="ΥΠΟΥΡΓΕΙΟ ΠΟΛΙΤΙΣΜΟΥ ΚΑΙ ΑΘΛΗΤΙΣΜΟΥ"/>
    <s v="ΕΛΛΗΝΙΚΟ ΙΝΣΤΙΤΟΥΤΟ  ΒΥΖΑΝΤΙΝΩΝ ΚΑΙ ΜΕΤΑΒΥΖΑΝΤΙΝΩΝ ΣΠΟΥΔΩΝ ΒΕΝΕΤΙΑΣ (ΝΠΔΔ)"/>
    <s v="ΨΗΦΙΑΚΗ ΔΙΑΧΕΙΡΙΣΗ ΤΟΥ ΕΝ ΒΕΝΕΤΙΑ ΑΡΧΕΙΟΥ ΤΗΣ ΕΛΛΗΝΙΚΗΣ ΚΟΙΝΟΤΗΤΑΣ"/>
    <n v="285200"/>
    <m/>
    <n v="285200"/>
    <m/>
    <m/>
    <m/>
    <m/>
    <m/>
    <m/>
    <x v="3"/>
    <s v="Γραπτή Διαδικασία"/>
    <x v="3"/>
    <s v="05_Β_ΜΔΤ"/>
    <m/>
    <d v="2021-04-01T00:00:00"/>
  </r>
  <r>
    <s v="ΘΑ ΙΙ"/>
    <s v="Β.1"/>
    <x v="2"/>
    <n v="175602496"/>
    <x v="53"/>
    <s v="Ψηφιοποίηση αρχείων και ανάπτυξη παρεχόμενων υπηρε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ή Γραμματεία Τηλεπικοινωνιών &amp; Ταχυδρομείων του Υπουργείου Ψηφιακής Πολιτικής, Τηλεπικοινωνιών και Ενημέρωσης /ΦΙΛΟΤΕΛΙΚΟ ΚΑΙ ΤΑΧΥΔΡΟΜΙΚΟ ΜΟΥΣΕΙΟ_x000a_ΚτΠ Μ.Α.Ε._x000a__x000a__x000a_"/>
    <s v="ΨΗΦΙΑΚΗ ΔΙΑΧΕΙΡΙΣΗ ΤΟΥ ΠΟΛΙΤΙΣΜΙΚΟΥ ΑΠΟΘΕΜΑΤΟΣ ΤΟΥ ΦΙΛΟΤΕΛΙΚΟΥ ΚΑΙ ΤΑΧΥΔΡΟΜΙΚΟΥ ΜΟΥΣΕΙΟΥ "/>
    <n v="849400"/>
    <m/>
    <n v="849400"/>
    <m/>
    <m/>
    <m/>
    <m/>
    <m/>
    <m/>
    <x v="18"/>
    <s v="Γραπτή Διαδικασία"/>
    <x v="17"/>
    <s v="05_Β_ΜΔΤ"/>
    <s v="Γ' Τρίμηνο 2021"/>
    <d v="2021-04-01T00:00:00"/>
  </r>
  <r>
    <s v="ΘΑ ΙΙ"/>
    <s v="Β.1"/>
    <x v="2"/>
    <n v="175602496"/>
    <x v="9"/>
    <s v="Ανάπτυξη υποδομών συστημάτων και εφαρμογών που αφορούν σε οριζόντιες λειτουργίες των δημοσίων φορέων"/>
    <s v="ΥΠΟΥΡΓΕΙΟ ΑΓΡΟΤΙΚΗΣ ΑΝΑΠΤΥΞΗΣ &amp; ΤΡΟΦΙΜΩΝ"/>
    <s v="ΥΠΟΥΡΓΕΙΟ ΑΓΡΟΤΙΚΗΣ ΑΝΑΠΤΥΞΗΣ &amp; ΤΡΟΦΙΜΩΝ"/>
    <s v="ΕΛΓΑ"/>
    <s v="Ψηφιακή Εφαρμογή Εκτιμητικής Διαδικασίας ΕΛ.Γ.Α."/>
    <n v="349574"/>
    <m/>
    <n v="349574"/>
    <m/>
    <m/>
    <m/>
    <m/>
    <m/>
    <m/>
    <x v="3"/>
    <s v="Γραπτή Διαδικασία"/>
    <x v="3"/>
    <m/>
    <m/>
    <m/>
  </r>
  <r>
    <s v="ΘΑ ΙΙ"/>
    <s v="Β.1"/>
    <x v="2"/>
    <n v="175602496"/>
    <x v="9"/>
    <s v="Ανάπτυξη υποδομών συστημάτων και εφαρμογών που αφορούν σε οριζόντιες λειτουργίες των δημοσίων φορέων"/>
    <s v="ΥΠΟΥΡΓΕΙΟ ΑΓΡΟΤΙΚΗΣ ΑΝΑΠΤΥΞΗΣ &amp; ΤΡΟΦΙΜΩΝ"/>
    <s v="ΥΠΟΥΡΓΕΙΟ ΑΓΡΟΤΙΚΗΣ ΑΝΑΠΤΥΞΗΣ &amp; ΤΡΟΦΙΜΩΝ"/>
    <s v="ΕΛΓΑ"/>
    <s v="Ψηφιακή Εφαρμογή Εκτιμητικής Διαδικασίας ΕΛ.Γ.Α."/>
    <n v="1850000"/>
    <m/>
    <n v="1850000"/>
    <m/>
    <m/>
    <m/>
    <m/>
    <m/>
    <m/>
    <x v="22"/>
    <s v="Γραπτή Διαδικασία"/>
    <x v="21"/>
    <s v="05_ΜΔΤ"/>
    <s v="Δ΄ τρίμηνο 2020"/>
    <d v="2020-07-08T00:00:00"/>
  </r>
  <r>
    <s v="ΘΑ ΙΙ"/>
    <s v="Β.1"/>
    <x v="2"/>
    <n v="175602496"/>
    <x v="53"/>
    <s v="Ψηφιοποίηση αρχείων και ανάπτυξη παρεχόμενων υπηρε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ΛΛΗΝΙΚΟΣ ΓΕΩΡΓΙΚΟΣ ΟΡΓΑΝΙΣΜΟΣ - ΔΗΜΗΤΡΑ "/>
    <s v="Ψηφιακή πλατφόρμα αναφοράς για τα εδαφολογικά και υδρολογικά δεδομένα του πρωτογενή τομέα"/>
    <n v="1240000"/>
    <m/>
    <n v="1240000"/>
    <m/>
    <m/>
    <m/>
    <m/>
    <m/>
    <m/>
    <x v="18"/>
    <s v="Γραπτή Διαδικασία"/>
    <x v="17"/>
    <s v="05_Β_ΜΔΤ"/>
    <s v="Γ' Τρίμηνο 2021"/>
    <d v="2021-04-01T00:00:00"/>
  </r>
  <r>
    <s v="ΘΑ ΙΙ"/>
    <s v="Β.2"/>
    <x v="0"/>
    <n v="52137222"/>
    <x v="151"/>
    <s v="Ψηφιακή Υπηρεσία Ειδοποίησης και Αντιμετώπισης Πυρκαγιάς"/>
    <s v="ΥΠΟΥΡΓΕΙΟ ΠΡΟΣΤΑΣΙΑΣ ΤΟΥ ΠΟΛΙΤΗ"/>
    <s v="ΥΠΟΥΡΓΕΙΟ ΠΡΟΣΤΑΣΙΑΣ ΤΟΥ ΠΟΛΙΤΗ"/>
    <s v="ΚΟΙΝΩΝΙΑ ΤΗΣ ΠΛΗΡΟΦΟΡΙΑΣ Α.Ε."/>
    <s v="Ψηφιακή Υπηρεσία Ειδοποίησης και αντιμετώπισης πυρκαγιάς"/>
    <n v="9000000"/>
    <m/>
    <n v="9000000"/>
    <m/>
    <m/>
    <m/>
    <m/>
    <m/>
    <m/>
    <x v="9"/>
    <s v="Γραπτή Διαδικασία"/>
    <x v="9"/>
    <n v="16"/>
    <s v="Δ τρίμηνο 2016"/>
    <s v="12.12.2016"/>
  </r>
  <r>
    <s v="ΘΑ ΙΙ"/>
    <s v="Β.2"/>
    <x v="0"/>
    <n v="52137222"/>
    <x v="151"/>
    <s v="Ψηφιακή Υπηρεσία Ειδοποίησης και Αντιμετώπισης Πυρκαγιάς"/>
    <s v="ΥΠΟΥΡΓΕΙΟ ΠΡΟΣΤΑΣΙΑΣ ΤΟΥ ΠΟΛΙΤΗ"/>
    <s v="ΥΠΟΥΡΓΕΙΟ ΠΡΟΣΤΑΣΙΑΣ ΤΟΥ ΠΟΛΙΤΗ"/>
    <s v="ΚΟΙΝΩΝΙΑ ΤΗΣ ΠΛΗΡΟΦΟΡΙΑΣ Α.Ε."/>
    <s v="Ψηφιακή Υπηρεσία Ειδοποίησης και αντιμετώπισης πυρκαγιάς (προαίρεση)"/>
    <n v="809552"/>
    <m/>
    <n v="809552"/>
    <m/>
    <m/>
    <m/>
    <m/>
    <m/>
    <m/>
    <x v="20"/>
    <s v="Γραπτή Διαδικασία"/>
    <x v="19"/>
    <n v="16"/>
    <s v="Δ τρίμηνο 2016"/>
    <s v="12.12.2016"/>
  </r>
  <r>
    <s v="ΘΑ ΙΙ"/>
    <s v="Β.1"/>
    <x v="2"/>
    <n v="175602496"/>
    <x v="152"/>
    <s v="Ψηφιακή αναβάθμιση ΜΤΠΥ"/>
    <s v="ΥΠΟΥΡΓΕΙΟ ΕΡΓΑΣΙΑΣ, ΚΟΙΝΩΝΙΚΗΣ ΑΣΦΑΛΙΣΗΣ ΚΑΙ ΚΟΙΝΩΝΙΚΗΣ ΑΛΛΗΛΕΓΓΥΗΣ"/>
    <s v="ΥΠΟΥΡΓΕΙΟ ΕΡΓΑΣΙΑΣ, ΚΟΙΝΩΝΙΚΗΣ ΑΣΦΑΛΙΣΗΣ ΚΑΙ ΚΟΙΝΩΝΙΚΗΣ ΑΛΛΗΛΕΓΓΥΗΣ"/>
    <s v="ΜΤΠΥ"/>
    <s v="Ψηφιακό μέρισμα και ενοποιημένες υπηρεσίες διαλειτουργικότητας ΜΤΠΥ"/>
    <n v="196540"/>
    <m/>
    <n v="196540"/>
    <m/>
    <m/>
    <s v="Κοινωνική Ασφάλιση"/>
    <m/>
    <m/>
    <m/>
    <x v="3"/>
    <s v="Γραπτή Διαδικασία"/>
    <x v="3"/>
    <m/>
    <m/>
    <m/>
  </r>
  <r>
    <s v="ΘΑ ΙΙ"/>
    <s v="Β.1"/>
    <x v="2"/>
    <n v="175602496"/>
    <x v="152"/>
    <s v="Ψηφιακή αναβάθμιση ΜΤΠΥ"/>
    <s v="ΥΠΟΥΡΓΕΙΟ ΕΡΓΑΣΙΑΣ, ΚΟΙΝΩΝΙΚΗΣ ΑΣΦΑΛΙΣΗΣ ΚΑΙ ΚΟΙΝΩΝΙΚΗΣ ΑΛΛΗΛΕΓΓΥΗΣ"/>
    <s v="ΥΠΟΥΡΓΕΙΟ ΕΡΓΑΣΙΑΣ, ΚΟΙΝΩΝΙΚΗΣ ΑΣΦΑΛΙΣΗΣ ΚΑΙ ΚΟΙΝΩΝΙΚΗΣ ΑΛΛΗΛΕΓΓΥΗΣ"/>
    <s v="ΜΤΠΥ"/>
    <s v="Ψηφιακό μέρισμα και ενοποιημένες υπηρεσίες διαλειτουργικότητας ΜΤΠΥ"/>
    <n v="7053740"/>
    <m/>
    <n v="7053740"/>
    <m/>
    <m/>
    <s v="Κοινωνική Ασφάλιση"/>
    <m/>
    <s v="Έιχε ενεργοποιθεί με την Πρ34/31-07-2018, προ εκχώρησης "/>
    <m/>
    <x v="20"/>
    <s v="Γραπτή Διαδικασία"/>
    <x v="19"/>
    <s v="05_ΜΔΤ"/>
    <s v="β τρίμηνο 2020"/>
    <d v="2020-07-08T00:00:00"/>
  </r>
  <r>
    <s v="ΘΑ ΙΙ"/>
    <s v="Β.1"/>
    <x v="2"/>
    <n v="175602496"/>
    <x v="9"/>
    <s v="Ανάπτυξη υποδομών συστημάτων και εφαρμογών που αφορούν σε οριζόντιες λειτουργίες των δημοσίων φορέων"/>
    <s v="ΥΠΟΥΡΓΕΙΟ ΑΓΡΟΤΙΚΗΣ ΑΝΑΠΤΥΞΗΣ &amp; ΤΡΟΦΙΜΩΝ"/>
    <s v="ΥΠΟΥΡΓΕΙΟ ΑΓΡΟΤΙΚΗΣ ΑΝΑΠΤΥΞΗΣ &amp; ΤΡΟΦΙΜΩΝ"/>
    <s v="ΕΦΕΤ"/>
    <s v="Ψηφιακός μετασχηματισμός Ενιαίου φορέα ελέγχου τροφίμων"/>
    <n v="-1953000"/>
    <m/>
    <n v="-1953000"/>
    <m/>
    <m/>
    <m/>
    <m/>
    <m/>
    <s v="αφαίρεση έργου"/>
    <x v="3"/>
    <s v="Γραπτή Διαδικασία"/>
    <x v="3"/>
    <m/>
    <m/>
    <m/>
  </r>
  <r>
    <s v="ΘΑ ΙΙ"/>
    <s v="Β.1"/>
    <x v="0"/>
    <n v="175602496"/>
    <x v="9"/>
    <s v="Ανάπτυξη υποδομών συστημάτων και εφαρμογών που αφορούν σε οριζόντιες λειτουργίες των δημοσίων φορέων"/>
    <s v="ΥΠΟΥΡΓΕΙΟ ΑΓΡΟΤΙΚΗΣ ΑΝΑΠΤΥΞΗΣ &amp; ΤΡΟΦΙΜΩΝ"/>
    <s v="ΥΠΟΥΡΓΕΙΟ ΑΓΡΟΤΙΚΗΣ ΑΝΑΠΤΥΞΗΣ &amp; ΤΡΟΦΙΜΩΝ"/>
    <s v="ΕΦΕΤ"/>
    <s v="Ψηφιακός μετασχηματισμός Ενιαίου φορέα ελέγχου τροφίμων"/>
    <n v="1953000"/>
    <m/>
    <n v="1953000"/>
    <m/>
    <m/>
    <m/>
    <m/>
    <m/>
    <s v="αφαίρεση έργου"/>
    <x v="7"/>
    <s v="Γραπτή Διαδικασία"/>
    <x v="7"/>
    <n v="34"/>
    <s v="Β΄Τρίμηνο 2019"/>
    <d v="2018-07-31T00:00:00"/>
  </r>
  <r>
    <s v="ΘΑ ΙΙ"/>
    <s v="Β.1"/>
    <x v="2"/>
    <n v="175602496"/>
    <x v="31"/>
    <s v="Δράσεις για την αναβάθμιση της λειτουργίας φορέων της Δημόσιας Διοίκησης μέσω της ανάπτυξης και λειτουργίας συστημάτων ΤΠΕ "/>
    <s v="ΑΝΕΞΑΡΤΗΤΗ ΑΡΧΗ"/>
    <s v="ΑΝΕΞΑΡΤΗΤΗ ΑΡΧΗ"/>
    <s v="ΕΘΝΙΚΗ ΕΠΙΤΡΟΠΗΣ ΤΗΛΕΠΙΚΟΙΝΩΝΙΩΝ ΚΑΙ ΤΑΧΥΔΡΟΜΕΙΩΝ &quot;ΕΕΤΤ&quot;"/>
    <s v="Ψηφιακός μετασχηματισμός της ΕΕΤΤ"/>
    <n v="3000000"/>
    <m/>
    <n v="3000000"/>
    <m/>
    <m/>
    <m/>
    <m/>
    <m/>
    <m/>
    <x v="12"/>
    <s v="Γραπτή Διαδικασία"/>
    <x v="12"/>
    <s v="05_Β_ΜΔΤ"/>
    <s v="Β΄Τρίμηνο 2021"/>
    <d v="2021-04-01T00:00:00"/>
  </r>
  <r>
    <s v="ΘΑ ΙΙ"/>
    <s v="Β.1"/>
    <x v="2"/>
    <n v="175602496"/>
    <x v="53"/>
    <s v="Ψηφιοποίηση αρχείων και ανάπτυξη παρεχόμενων υπηρε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πιτελική Δομή ΕΣΠΑ Υπουργείου Παιδείας, Έρευνας και Θρησκευμάτων, Τομέα Παιδείας"/>
    <s v="Ψηφιοποίηση αρχειακού υλικού και δημιουργία ολοκληρωμένου συστήματος διαχείρισης αρχείου του Πανεπιστημίου Δυτικής Αττικής"/>
    <n v="5000000"/>
    <m/>
    <n v="5000000"/>
    <m/>
    <m/>
    <m/>
    <m/>
    <m/>
    <m/>
    <x v="18"/>
    <s v="Γραπτή Διαδικασία"/>
    <x v="17"/>
    <s v="05_Β_ΜΔΤ"/>
    <s v="Γ' Τρίμηνο 2021"/>
    <d v="2021-04-01T00:00:00"/>
  </r>
  <r>
    <s v="ΘΑ ΙΙ"/>
    <s v="Β.1"/>
    <x v="2"/>
    <n v="175602496"/>
    <x v="153"/>
    <s v="Ψηφιοποίηση Αρχείων Δημόσιας Διοίκησης"/>
    <s v="ΑΝΕΞΑΡΤΗΤΗ ΑΡΧΗ"/>
    <s v="ΑΝΕΞΑΡΤΗΤΗ ΑΡΧΗ"/>
    <s v="Συνήγορος του πολίτη"/>
    <s v="Ψηφιοποίηση αρχείου αναφορών στην Ανεξάρτητη Αρχή Συνήγορος του Πολίτη για τα έτη 1998-2009"/>
    <n v="-184500"/>
    <m/>
    <n v="-184500"/>
    <m/>
    <m/>
    <m/>
    <m/>
    <m/>
    <s v="αφαίρεση έργου"/>
    <x v="3"/>
    <s v="Γραπτή Διαδικασία"/>
    <x v="3"/>
    <m/>
    <m/>
    <m/>
  </r>
  <r>
    <s v="ΘΑ ΙΙ"/>
    <s v="Β.1"/>
    <x v="0"/>
    <n v="175602496"/>
    <x v="153"/>
    <s v="Ψηφιοποίηση Αρχείων Δημόσιας Διοίκησης"/>
    <s v="ΑΝΕΞΑΡΤΗΤΗ ΑΡΧΗ"/>
    <s v="ΑΝΕΞΑΡΤΗΤΗ ΑΡΧΗ"/>
    <s v="Συνήγορος του πολίτη"/>
    <s v="Ψηφιοποίηση αρχείου αναφορών στην Ανεξάρτητη Αρχή Συνήγορος του Πολίτη για τα έτη 1998-2009"/>
    <n v="184500"/>
    <m/>
    <n v="184500"/>
    <m/>
    <m/>
    <m/>
    <m/>
    <m/>
    <s v="αφαίρεση έργου"/>
    <x v="2"/>
    <s v="Γραπτή Διαδικασία"/>
    <x v="2"/>
    <n v="34"/>
    <s v="Β τρίμηνο 2019_x000a_Προϋπόθεση η συνάφεια του έργου με την Εθνική Στρατηγική για τη Ψηφιακή Πολιτική (Απόφαση της ΓΓΨΠ)"/>
    <m/>
  </r>
  <r>
    <s v="ΘΑ ΙΙ"/>
    <s v="Β.1"/>
    <x v="2"/>
    <n v="175602496"/>
    <x v="14"/>
    <s v="«Εφαρμογή Ηλεκτρονικής Διακυβέρνησης σε κύριους τομείς εκκλησιαστικής διοίκησης»"/>
    <s v="ΥΠΟΥΡΓΕΙΟ ΠΑΙΔΕΙΑΣ, ΕΡΕΥΝΑΣ ΚΑΙ ΘΡΗΣΚΕΥΜΑΤΩΝ"/>
    <s v="ΥΠΟΥΡΓΕΙΟ ΠΑΙΔΕΙΑΣ, ΕΡΕΥΝΑΣ ΚΑΙ ΘΡΗΣΚΕΥΜΑΤΩΝ"/>
    <s v="ΙΕΡΑ ΑΡΧΙΕΠΙΣΚΟΠΗ ΑΘΗΝΩΝ"/>
    <s v="Ψηφιοποίηση αρχείου γάμων και διαζυγίων της ΙΑΑ"/>
    <n v="800000"/>
    <m/>
    <n v="800000"/>
    <m/>
    <m/>
    <m/>
    <m/>
    <m/>
    <m/>
    <x v="10"/>
    <s v="Επιτροπή Παρακολούθησης"/>
    <x v="10"/>
    <s v="05_ΜΔΤ"/>
    <s v="β τρίμηνο 2020"/>
    <d v="2020-07-08T00:00:00"/>
  </r>
  <r>
    <s v="ΘΑ ΙΙ"/>
    <s v="Β.1"/>
    <x v="2"/>
    <n v="175602496"/>
    <x v="154"/>
    <s v="Ψηφιακή αναβάθμιση Μετοχικού Ταμείου Στρατού "/>
    <s v="ΥΠΟΥΡΓΕΙΟ ΕΘΝΙΚΗΣ ΑΜΥΝΑΣ "/>
    <s v="ΥΠΟΥΡΓΕΙΟ ΕΘΝΙΚΗΣ ΑΜΥΝΑΣ "/>
    <s v="ΥΠΟΥΡΓΕΙΟ ΕΘΝΙΚΗΣ ΑΜΥΝΑΣ "/>
    <s v="Ψηφιοποίηση αρχείου και ενοποιημένες υπηρεσίες διαλειτουργικότητας Mετοχικού Ταμείου Στρατού/Ψηφιακή αναβάθμιση Μετοχικού Ταμείου Στρατού"/>
    <n v="3083570"/>
    <m/>
    <n v="3083570"/>
    <m/>
    <m/>
    <m/>
    <m/>
    <m/>
    <m/>
    <x v="1"/>
    <s v="Γραπτή Διαδικασία"/>
    <x v="1"/>
    <s v="05_ΜΔΤ"/>
    <s v="β τρίμηνο 2020"/>
    <d v="2020-07-08T00:00:00"/>
  </r>
  <r>
    <s v="ΘΑ ΙΙ"/>
    <s v="Β.1"/>
    <x v="0"/>
    <n v="175602496"/>
    <x v="15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Ψηφιοποίηση Αρχείων Δημόσιας Διοίκησης"/>
    <n v="21020000"/>
    <m/>
    <n v="21020000"/>
    <m/>
    <m/>
    <m/>
    <m/>
    <m/>
    <s v="αφαίρεση έργου"/>
    <x v="0"/>
    <s v="Επιτροπή Παρακολούθησης"/>
    <x v="0"/>
    <m/>
    <s v="Β τρίμηνο 2019_x000a_Προϋπόθεση η συνάφεια του έργου με την Εθνική Στρατηγική για τη Ψηφιακή Πολιτική (Απόφαση της ΓΓΨΠ)"/>
    <m/>
  </r>
  <r>
    <s v="ΘΑ ΙΙ"/>
    <s v="Β.1"/>
    <x v="0"/>
    <n v="175602496"/>
    <x v="15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Ψηφιοποίηση Αρχείων Δημόσιας Διοίκησης"/>
    <n v="-1669911.67"/>
    <m/>
    <n v="-1669911.67"/>
    <m/>
    <m/>
    <m/>
    <m/>
    <m/>
    <s v="αφαίρεση έργου"/>
    <x v="8"/>
    <s v="Γραπτή Διαδικασία"/>
    <x v="8"/>
    <m/>
    <s v="Β τρίμηνο 2019_x000a_Προϋπόθεση η συνάφεια του έργου με την Εθνική Στρατηγική για τη Ψηφιακή Πολιτική (Απόφαση της ΓΓΨΠ)"/>
    <m/>
  </r>
  <r>
    <s v="ΘΑ ΙΙ"/>
    <s v="Β.1"/>
    <x v="0"/>
    <n v="175602496"/>
    <x v="15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Ψηφιοποίηση Αρχείων Δημόσιας Διοίκησης"/>
    <n v="-3000000"/>
    <m/>
    <n v="-3000000"/>
    <m/>
    <m/>
    <m/>
    <m/>
    <m/>
    <s v="αφαίρεση έργου"/>
    <x v="4"/>
    <s v="Γραπτή Διαδικασία"/>
    <x v="4"/>
    <m/>
    <s v="Β τρίμηνο 2019_x000a_Προϋπόθεση η συνάφεια του έργου με την Εθνική Στρατηγική για τη Ψηφιακή Πολιτική (Απόφαση της ΓΓΨΠ)"/>
    <m/>
  </r>
  <r>
    <s v="ΘΑ ΙΙ"/>
    <s v="Β.1"/>
    <x v="0"/>
    <n v="175602496"/>
    <x v="15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Ψηφιοποίηση Αρχείων Δημόσιας Διοίκησης"/>
    <n v="-800000"/>
    <m/>
    <n v="-800000"/>
    <m/>
    <m/>
    <m/>
    <m/>
    <m/>
    <s v="αφαίρεση έργου"/>
    <x v="10"/>
    <s v="Επιτροπή Παρακολούθησης"/>
    <x v="10"/>
    <m/>
    <s v="Β τρίμηνο 2019_x000a_Προϋπόθεση η συνάφεια του έργου με την Εθνική Στρατηγική για τη Ψηφιακή Πολιτική (Απόφαση της ΓΓΨΠ)"/>
    <m/>
  </r>
  <r>
    <s v="ΘΑ ΙΙ"/>
    <s v="Β.1"/>
    <x v="0"/>
    <n v="175602496"/>
    <x v="15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Ψηφιοποίηση Αρχείων Δημόσιας Διοίκησης"/>
    <n v="-3441139.2"/>
    <m/>
    <n v="-3441139.2"/>
    <m/>
    <m/>
    <m/>
    <m/>
    <m/>
    <s v="αφαίρεση έργου"/>
    <x v="2"/>
    <s v="Γραπτή Διαδικασία"/>
    <x v="2"/>
    <m/>
    <s v="Β τρίμηνο 2019_x000a_Προϋπόθεση η συνάφεια του έργου με την Εθνική Στρατηγική για τη Ψηφιακή Πολιτική (Απόφαση της ΓΓΨΠ)"/>
    <m/>
  </r>
  <r>
    <s v="ΘΑ ΙΙ"/>
    <s v="Β.1"/>
    <x v="0"/>
    <n v="175602496"/>
    <x v="15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Ψηφιοποίηση Αρχείων Δημόσιας Διοίκησης"/>
    <n v="-10800000"/>
    <m/>
    <n v="-10800000"/>
    <m/>
    <m/>
    <m/>
    <m/>
    <m/>
    <s v="αφαίρεση έργου"/>
    <x v="7"/>
    <s v="Γραπτή Διαδικασία"/>
    <x v="7"/>
    <m/>
    <s v="Β΄Τρίμηνο 2019"/>
    <m/>
  </r>
  <r>
    <s v="ΘΑ ΙΙ"/>
    <s v="Β.1"/>
    <x v="2"/>
    <n v="175602496"/>
    <x v="15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Ψηφιοποίηση Αρχείων Δημόσιας Διοίκησης"/>
    <n v="-1308949.1299999999"/>
    <m/>
    <n v="-1308949.1299999999"/>
    <m/>
    <m/>
    <m/>
    <m/>
    <m/>
    <s v="αφαίρεση έργου"/>
    <x v="3"/>
    <s v="Γραπτή Διαδικασία"/>
    <x v="3"/>
    <m/>
    <m/>
    <m/>
  </r>
  <r>
    <s v="ΘΑ ΙΙ"/>
    <s v="Β.1"/>
    <x v="2"/>
    <n v="175602496"/>
    <x v="155"/>
    <s v="Ψηφιοποίηση ασφαλιστικού χρόνου"/>
    <s v="ΥΠΟΥΡΓΕΙΟ ΕΡΓΑΣΙΑΣ, ΚΟΙΝΩΝΙΚΗΣ ΑΣΦΑΛΙΣΗΣ ΚΑΙ ΚΟΙΝΩΝΙΚΗΣ ΑΛΛΗΛΕΓΓΥΗΣ"/>
    <s v="ΥΠΟΥΡΓΕΙΟ ΕΡΓΑΣΙΑΣ, ΚΟΙΝΩΝΙΚΗΣ ΑΣΦΑΛΙΣΗΣ ΚΑΙ ΚΟΙΝΩΝΙΚΗΣ ΑΛΛΗΛΕΓΓΥΗΣ"/>
    <s v="Ηλεκτρονικός Εθνικός Φορέας Κοινωνικής Ασφάλισης "/>
    <s v="Ψηφιοποίηση Ασφαλιστικής Ιστορίας e- ΕΦΚΑ"/>
    <n v="14987000"/>
    <m/>
    <n v="14987000"/>
    <m/>
    <m/>
    <s v="Κοινωνική Ασφάλιση"/>
    <m/>
    <s v="επανασχεδιασμός του έργου και υποβολή με αύξηση φυσικού και οικονομικού αντικειμένου με τον τίτλο &quot;Ψηφιοποίηση Ασφαλιστικής Ιστορίας e-ΕΦΚΑ&quot;"/>
    <m/>
    <x v="12"/>
    <s v="Γραπτή Διαδικασία"/>
    <x v="12"/>
    <s v="05_Β_ΜΔΤ"/>
    <s v="Β΄Τρίμηνο 2021"/>
    <d v="2021-04-01T00:00:00"/>
  </r>
  <r>
    <s v="ΘΑ ΙΙ"/>
    <s v="Β.1"/>
    <x v="2"/>
    <n v="175602496"/>
    <x v="155"/>
    <s v="Ψηφιοποίηση ασφαλιστικού χρόνου"/>
    <s v="ΥΠΟΥΡΓΕΙΟ ΕΡΓΑΣΙΑΣ, ΚΟΙΝΩΝΙΚΗΣ ΑΣΦΑΛΙΣΗΣ ΚΑΙ ΚΟΙΝΩΝΙΚΗΣ ΑΛΛΗΛΕΓΓΥΗΣ"/>
    <s v="ΥΠΟΥΡΓΕΙΟ ΕΡΓΑΣΙΑΣ, ΚΟΙΝΩΝΙΚΗΣ ΑΣΦΑΛΙΣΗΣ ΚΑΙ ΚΟΙΝΩΝΙΚΗΣ ΑΛΛΗΛΕΓΓΥΗΣ"/>
    <s v="ΕΦΚΑ"/>
    <s v="Ψηφιοποίηση ασφαλιστικού χρόνου"/>
    <n v="-3000000"/>
    <m/>
    <n v="-3000000"/>
    <m/>
    <m/>
    <s v="Κοινωνική Ασφάλιση"/>
    <m/>
    <s v="επανασχεδιασμός του έργου και υποβολή με αύξηση φυσικού και οικονομικού αντικειμένου με τον τίτλο &quot;Ψηφιοποίηση Ασφαλιστικής Ιστορίας e-ΕΦΚΑ&quot;"/>
    <s v="αφαίρεση έργου"/>
    <x v="12"/>
    <s v="Γραπτή Διαδικασία"/>
    <x v="12"/>
    <m/>
    <s v="Β΄Τρίμηνο 2021"/>
    <m/>
  </r>
  <r>
    <s v="ΘΑ ΙΙ"/>
    <s v="Β.1"/>
    <x v="0"/>
    <n v="175602496"/>
    <x v="155"/>
    <s v="Ψηφιοποίηση ασφαλιστικού χρόνου"/>
    <s v="ΥΠΟΥΡΓΕΙΟ ΕΡΓΑΣΙΑΣ, ΚΟΙΝΩΝΙΚΗΣ ΑΣΦΑΛΙΣΗΣ ΚΑΙ ΚΟΙΝΩΝΙΚΗΣ ΑΛΛΗΛΕΓΓΥΗΣ"/>
    <s v="ΥΠΟΥΡΓΕΙΟ ΕΡΓΑΣΙΑΣ, ΚΟΙΝΩΝΙΚΗΣ ΑΣΦΑΛΙΣΗΣ ΚΑΙ ΚΟΙΝΩΝΙΚΗΣ ΑΛΛΗΛΕΓΓΥΗΣ"/>
    <s v="ΕΦΚΑ"/>
    <s v="Ψηφιοποίηση ασφαλιστικού χρόνου"/>
    <n v="3000000"/>
    <m/>
    <n v="3000000"/>
    <m/>
    <m/>
    <s v="Κοινωνική Ασφάλιση"/>
    <m/>
    <m/>
    <s v="αφαίρεση έργου"/>
    <x v="4"/>
    <s v="Γραπτή Διαδικασία"/>
    <x v="4"/>
    <n v="25"/>
    <s v="Δ΄ τρίμηνο 2017"/>
    <s v="16.1.2018"/>
  </r>
  <r>
    <s v="ΘΑ ΙΙ"/>
    <s v="Β.1"/>
    <x v="2"/>
    <n v="175602496"/>
    <x v="153"/>
    <s v="Ψηφιοποίηση Αρχείων Δημόσιας Διοίκησης"/>
    <s v="ΥΠΟΥΡΓΕΙΟ ΕΘΝΙΚΗΣ ΑΜΥΝΑΣ "/>
    <s v="ΥΠΟΥΡΓΕΙΟ ΕΘΝΙΚΗΣ ΑΜΥΝΑΣ "/>
    <s v="ΥΠΟΥΡΓΕΙΟ ΕΘΝΙΚΗΣ ΑΜΥΝΑΣ "/>
    <s v="Ψηφιοποίηση διαχρονικού αρχείου αεροφωτογραφιών της ΓΥΣ - Ανάπτυξη και παροχή υπηρεσιών"/>
    <n v="10800000"/>
    <m/>
    <n v="10800000"/>
    <m/>
    <m/>
    <m/>
    <m/>
    <m/>
    <m/>
    <x v="7"/>
    <s v="Γραπτή Διαδικασία"/>
    <x v="7"/>
    <n v="34"/>
    <s v="Β΄Τρίμηνο 2019"/>
    <m/>
  </r>
  <r>
    <s v="ΘΑ ΙΙ"/>
    <s v="Β.2"/>
    <x v="2"/>
    <n v="52137222"/>
    <x v="156"/>
    <s v="Ψηφιοποίηση Τεκμηρίων της Βιβλιοθήκης της Βουλής των Ελλήνων"/>
    <s v="ΒΟΥΛΗ ΤΩΝ ΕΛΛΗΝΩΝ"/>
    <s v="ΒΟΥΛΗ ΤΩΝ ΕΛΛΗΝΩΝ"/>
    <s v="Υπηρεσία Εφαρμογής Ευρωπαϊκών Προγραμμάτων (ΥΕΕΠ)"/>
    <s v="Ψηφιοποίηση Τεκμηρίων της Βιβλιοθήκης της Βουλής των Ελλήνων"/>
    <n v="2420957.88"/>
    <m/>
    <n v="2420957.88"/>
    <m/>
    <m/>
    <m/>
    <m/>
    <m/>
    <m/>
    <x v="6"/>
    <s v="Γραπτή Διαδικασία"/>
    <x v="6"/>
    <s v="05_ΜΔΤ"/>
    <s v="Γ΄ Τρίμηνο 2020"/>
    <d v="2020-07-08T00:00:00"/>
  </r>
  <r>
    <s v="ΘΑ ΙΙΙ"/>
    <s v="Γ.1"/>
    <x v="1"/>
    <n v="5800000"/>
    <x v="118"/>
    <s v="Αναδιοργάνωση του τρόπου διοίκησης των καταστημάτων κράτησης με έμφαση στην ανάπτυξη του Ανθρώπινου Δυναμικού"/>
    <s v="ΥΠΟΥΡΓΕΙΟ ΔΙΚΑΙΟΣΥΝΗΣ ΔΙΑΦΑΝΕΙΑΣ ΚΑΙ ΑΝΘΡΩΠΙΝΩΝ ΔΙΚΑΙΩΜΑΤΩΝ"/>
    <s v="ΥΠΟΥΡΓΕΙΟ ΠΡΟΣΤΑΣΙΑΣ ΤΟΥ ΠΟΛΙΤΗ"/>
    <s v="Γενική Γραμματεία Αντεγκληματικής Πολιτικής"/>
    <s v="Ψυχομετρική αξιολόγηση προσωπικού σωφρονιστικών καταστημάτων"/>
    <n v="2000000"/>
    <n v="2000000"/>
    <m/>
    <m/>
    <m/>
    <m/>
    <m/>
    <s v="Δεν συμπεριλαμβάνεται πλέον στον κάθετο τομέα πολιτικής του δικαιοσύνης, δυνάμει του Π.Δ. 81/2019, με το οποίο μεταφέρθηκε η αρμοδιότητα  από το Υπουργείο Δικαιοσύνης στο Υπουργείο του Προστασίας του Πολίτη."/>
    <m/>
    <x v="20"/>
    <s v="Γραπτή Διαδικασία"/>
    <x v="19"/>
    <n v="36"/>
    <s v="Γ τρίμηνο 2018"/>
    <s v="10.10.2018"/>
  </r>
</pivotCacheRecords>
</file>

<file path=xl/pivotCache/pivotCacheRecords2.xml><?xml version="1.0" encoding="utf-8"?>
<pivotCacheRecords xmlns="http://schemas.openxmlformats.org/spreadsheetml/2006/main" xmlns:r="http://schemas.openxmlformats.org/officeDocument/2006/relationships" count="471">
  <r>
    <s v="ΘΑ ΙΙ"/>
    <s v="Β.1"/>
    <m/>
    <n v="175602496"/>
    <s v="Β.1.1.2"/>
    <s v="Ανάπτυξη και πιλοτική λειτουργία του ψηφιακού θεματικού αποθετηρίου  της βιβλιοθήκης της ΓΓΙΦ και των προσαρμοσμένων υπηρεσιών προς χρήστες/τριες με αναπηρίες."/>
    <s v="ΥΠΟΥΡΓΕΙΟ ΕΣΩΤΕΡΙΚΩΝ "/>
    <s v="ΥΠΟΥΡΓΕΙΟ ΕΡΓΑΣΙΑΣ, ΚΟΙΝΩΝΙΚΗΣ ΑΣΦΑΛΙΣΗΣ ΚΑΙ ΚΟΙΝΩΝΙΚΗΣ ΑΛΛΗΛΕΓΓΥΗΣ"/>
    <s v="ΓΓ ΙΣΟΤΗΤΑΣ"/>
    <x v="0"/>
    <n v="200000"/>
    <m/>
    <n v="200000"/>
    <m/>
    <m/>
    <x v="0"/>
  </r>
  <r>
    <s v="ΘΑ ΙΙ"/>
    <s v="Β.1"/>
    <n v="1090219"/>
    <n v="175602496"/>
    <s v="Β.1.1.2"/>
    <s v="Ανάπτυξη και πιλοτική λειτουργία του ψηφιακού θεματικού αποθετηρίου  της βιβλιοθήκης της ΓΓΙΦ και των προσαρμοσμένων υπηρεσιών προς χρήστες/τριες με αναπηρίες."/>
    <s v="ΥΠΟΥΡΓΕΙΟ ΕΣΩΤΕΡΙΚΩΝ "/>
    <s v="ΥΠΟΥΡΓΕΙΟ ΕΡΓΑΣΙΑΣ, ΚΟΙΝΩΝΙΚΗΣ ΑΣΦΑΛΙΣΗΣ ΚΑΙ ΚΟΙΝΩΝΙΚΗΣ ΑΛΛΗΛΕΓΓΥΗΣ"/>
    <s v="ΓΓ ΙΣΟΤΗΤΑΣ"/>
    <x v="0"/>
    <n v="-200000"/>
    <m/>
    <n v="-200000"/>
    <m/>
    <m/>
    <x v="0"/>
  </r>
  <r>
    <s v="ΘΑ ΙΙΙ"/>
    <s v="Γ.2"/>
    <m/>
    <n v="111991279"/>
    <s v="Γ.2.1.2"/>
    <s v="Δράσεις ανάπτυξης γνώσεων δεξιοτήτων και ικανοτήτων του ανθρώπινου δυναμικού του Δημόσιου Τομέα"/>
    <s v="ΥΠΟΥΡΓΕΙΟ ΔΙΟΙΚΗΤΙΚΗΣ ΑΝΑΣΥΓΚΡΟΤΗΣΗΣ"/>
    <s v="ΥΠΟΥΡΓΕΙΟ ΕΣΩΤΕΡΙΚΩΝ "/>
    <s v="ΕΚΔΔΑ"/>
    <x v="1"/>
    <n v="906232.85929999989"/>
    <n v="906232.85929999989"/>
    <m/>
    <m/>
    <m/>
    <x v="0"/>
  </r>
  <r>
    <s v="ΘΑ Ι"/>
    <s v="Α.2"/>
    <m/>
    <n v="77943935"/>
    <s v="Α.2.2.3"/>
    <s v="Απλοποίηση εξωστρεφών διαδικασιών του Υπουργείου Πολιτισμού και Αθλητισμού στον τομέα του Πολιτισμού"/>
    <s v="ΥΠΟΥΡΓΕΙΟ ΠΟΛΙΤΙΣΜΟΥ ΚΑΙ ΑΘΛΗΤΙΣΜΟΥ"/>
    <s v="ΥΠΟΥΡΓΕΙΟ ΠΟΛΙΤΙΣΜΟΥ ΚΑΙ ΑΘΛΗΤΙΣΜΟΥ"/>
    <s v="ΚΟΙΝΩΝΙΑ ΤΗΣ ΠΛΗΡΟΦΟΡΙΑΣ Α.Ε."/>
    <x v="2"/>
    <n v="734551.80000000016"/>
    <n v="664441.80000000016"/>
    <n v="70110"/>
    <s v="ΝΑΙ"/>
    <m/>
    <x v="0"/>
  </r>
  <r>
    <s v="ΘΑ Ι"/>
    <s v="Α.2"/>
    <m/>
    <n v="77943935"/>
    <s v="Α.2.2.3"/>
    <s v="Απλοποίηση εξωστρεφών διαδικασιών του Υπουργείου Πολιτισμού και Αθλητισμού στον τομέα του Πολιτισμού"/>
    <s v="ΥΠΟΥΡΓΕΙΟ ΠΟΛΙΤΙΣΜΟΥ ΚΑΙ ΑΘΛΗΤΙΣΜΟΥ"/>
    <s v="ΥΠΟΥΡΓΕΙΟ ΠΟΛΙΤΙΣΜΟΥ ΚΑΙ ΑΘΛΗΤΙΣΜΟΥ"/>
    <s v="ΚΟΙΝΩΝΙΑ ΤΗΣ ΠΛΗΡΟΦΟΡΙΑΣ Α.Ε."/>
    <x v="2"/>
    <n v="-233233"/>
    <n v="-233233"/>
    <m/>
    <m/>
    <m/>
    <x v="0"/>
  </r>
  <r>
    <s v="ΘΑ ΙΙ"/>
    <s v="Β.2"/>
    <m/>
    <n v="52137222"/>
    <s v="Β.2.1.1"/>
    <s v="Κεντρική Πύλη Ανάρτησης Συνόλων Ανοικτών Δημόσιων Δεδομένων (data.gov.gr)."/>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3"/>
    <n v="150000"/>
    <m/>
    <n v="150000"/>
    <m/>
    <m/>
    <x v="0"/>
  </r>
  <r>
    <s v="ΘΑ ΙΙ"/>
    <s v="Β.2"/>
    <n v="1090211"/>
    <n v="52137222"/>
    <s v="Β.2.1.1"/>
    <s v="Κεντρική Πύλη Ανάρτησης Συνόλων Ανοικτών Δημόσιων Δεδομένων (data.gov.gr)."/>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3"/>
    <n v="-1500000"/>
    <m/>
    <n v="-1500000"/>
    <m/>
    <m/>
    <x v="0"/>
  </r>
  <r>
    <s v="ΘΑ ΙΙ"/>
    <s v="Β.2"/>
    <m/>
    <n v="52137222"/>
    <s v="Β.2.1.1"/>
    <s v="Κεντρική Πύλη Ανάρτησης Συνόλων Ανοικτών Δημόσιων Δεδομένων (data.gov.gr)."/>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3"/>
    <n v="1350000"/>
    <m/>
    <n v="1350000"/>
    <m/>
    <m/>
    <x v="0"/>
  </r>
  <r>
    <s v="ΘΑ ΙΙ"/>
    <s v="Β.2"/>
    <n v="1090211"/>
    <n v="52137222"/>
    <s v="Β.2.1.12"/>
    <s v="Ανάπτυξη υποδομών συστημάτων και εφαρμογών του κάθετου τομέα πολιτικής: κοινωνική ασφάλιση, με σκοπό την αναβάθμιση υπηρεσιών προς τους πολίτες"/>
    <s v="ΥΠΟΥΡΓΕΙΟ ΕΡΓΑΣΙΑΣ, ΚΟΙΝΩΝΙΚΗΣ ΑΣΦΑΛΙΣΗΣ ΚΑΙ ΚΟΙΝΩΝΙΚΗΣ ΑΛΛΗΛΕΓΓΥΗΣ"/>
    <s v="ΥΠΟΥΡΓΕΙΟ ΕΡΓΑΣΙΑΣ, ΚΟΙΝΩΝΙΚΗΣ ΑΣΦΑΛΙΣΗΣ ΚΑΙ ΚΟΙΝΩΝΙΚΗΣ ΑΛΛΗΛΕΓΓΥΗΣ"/>
    <s v="ΕΤΕΑΕΠ"/>
    <x v="4"/>
    <n v="7752000"/>
    <m/>
    <n v="7752000"/>
    <m/>
    <m/>
    <x v="1"/>
  </r>
  <r>
    <s v="ΘΑ Ι"/>
    <s v="Α.2"/>
    <m/>
    <n v="77943935"/>
    <s v="Α.2.1.7"/>
    <s v="Οικονομική μεταρρύθμιση ΦΚΑ και Οργανωτική αναδιοργάνωση της ΗΔΙΚΑ ΑΕ"/>
    <s v="ΥΠΟΥΡΓΕΙΟ ΕΡΓΑΣΙΑΣ, ΚΟΙΝΩΝΙΚΗΣ ΑΣΦΑΛΙΣΗΣ ΚΑΙ ΚΟΙΝΩΝΙΚΗΣ ΑΛΛΗΛΕΓΓΥΗΣ"/>
    <s v="ΥΠΟΥΡΓΕΙΟ ΕΡΓΑΣΙΑΣ, ΚΟΙΝΩΝΙΚΗΣ ΑΣΦΑΛΙΣΗΣ ΚΑΙ ΚΟΙΝΩΝΙΚΗΣ ΑΛΛΗΛΕΓΓΥΗΣ"/>
    <s v="ΗΔΙΚΑ Α.Ε."/>
    <x v="5"/>
    <n v="700000"/>
    <n v="700000"/>
    <m/>
    <m/>
    <m/>
    <x v="1"/>
  </r>
  <r>
    <s v="ΘΑ ΙΙΙ"/>
    <s v="Γ.2"/>
    <m/>
    <n v="111991279"/>
    <s v="Γ.2.1.1"/>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x v="6"/>
    <n v="2030090"/>
    <n v="2030090"/>
    <m/>
    <m/>
    <m/>
    <x v="2"/>
  </r>
  <r>
    <s v="ΘΑ Ι"/>
    <s v="Α.1"/>
    <n v="1090219"/>
    <n v="22100000"/>
    <s v="Α.1.1.1"/>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ΕΥΔΕ ΕΣΩΤΕΡΙΚΩΝ"/>
    <x v="7"/>
    <n v="218566.38"/>
    <n v="218566.38"/>
    <m/>
    <m/>
    <m/>
    <x v="0"/>
  </r>
  <r>
    <s v="ΘΑ ΙΙ"/>
    <s v="Β.2"/>
    <m/>
    <n v="52137222"/>
    <s v="Β.2.1.2"/>
    <s v="Σύστημα Ενιαίας Εξυπηρέτησης Πολιτών"/>
    <s v="ΥΠΟΥΡΓΕΙΟ ΔΙΟΙΚΗΤΙΚΗΣ ΑΝΑΣΥΓΚΡΟΤΗΣΗΣ"/>
    <s v="ΥΠΟΥΡΓΕΙΟ ΔΙΟΙΚΗΤΙΚΗΣ ΑΝΑΣΥΓΚΡΟΤΗΣΗΣ"/>
    <s v="ΥΠΟΥΡΓΕΙΟ ΔΙΟΙΚΗΤΙΚΗΣ ΑΝΑΣΥΓΚΡΟΤΗΣΗΣ"/>
    <x v="8"/>
    <n v="1500000"/>
    <m/>
    <n v="1500000"/>
    <m/>
    <m/>
    <x v="0"/>
  </r>
  <r>
    <s v="ΘΑ ΙΙ"/>
    <s v="Β.2"/>
    <m/>
    <n v="52137222"/>
    <s v="Β.2.1.2"/>
    <s v="Σύστημα Ενιαίας Εξυπηρέτησης Πολιτών"/>
    <s v="ΥΠΟΥΡΓΕΙΟ ΔΙΟΙΚΗΤΙΚΗΣ ΑΝΑΣΥΓΚΡΟΤΗΣΗΣ"/>
    <s v="ΥΠΟΥΡΓΕΙΟ ΔΙΟΙΚΗΤΙΚΗΣ ΑΝΑΣΥΓΚΡΟΤΗΣΗΣ"/>
    <s v="ΥΠΟΥΡΓΕΙΟ ΔΙΟΙΚΗΤΙΚΗΣ ΑΝΑΣΥΓΚΡΟΤΗΣΗΣ"/>
    <x v="8"/>
    <n v="852684"/>
    <m/>
    <n v="852684"/>
    <m/>
    <m/>
    <x v="0"/>
  </r>
  <r>
    <s v="ΘΑ ΙΙ"/>
    <s v="Β.2"/>
    <n v="1090211"/>
    <n v="52137222"/>
    <s v="Β.2.1.2"/>
    <s v="Σύστημα Ενιαίας Εξυπηρέτησης Πολιτών"/>
    <s v="ΥΠΟΥΡΓΕΙΟ ΔΙΟΙΚΗΤΙΚΗΣ ΑΝΑΣΥΓΚΡΟΤΗΣΗΣ"/>
    <s v="ΥΠΟΥΡΓΕΙΟ ΔΙΟΙΚΗΤΙΚΗΣ ΑΝΑΣΥΓΚΡΟΤΗΣΗΣ"/>
    <s v="ΥΠΟΥΡΓΕΙΟ ΔΙΟΙΚΗΤΙΚΗΣ ΑΝΑΣΥΓΚΡΟΤΗΣΗΣ"/>
    <x v="8"/>
    <n v="-2352684"/>
    <m/>
    <n v="-2352684"/>
    <m/>
    <m/>
    <x v="0"/>
  </r>
  <r>
    <s v="ΘΑ ΙΙ"/>
    <s v="Β.1"/>
    <m/>
    <n v="175602496"/>
    <s v="Β.1.1.1"/>
    <s v="Ανάπτυξη υποδομών συστημάτων και εφαρμογών που αφορούν σε οριζόντιες λειτουργίες των δημοσίων φορέων"/>
    <s v="ΥΠΟΥΡΓΕΙΟ ΟΙΚΟΝΟΜΙΑΣ ΚΑΙ ΑΝΑΠΤΥΞΗΣ "/>
    <s v="ΥΠΟΥΡΓΕΙΟ ΟΙΚΟΝΟΜΙΑΣ ΚΑΙ ΑΝΑΠΤΥΞΗΣ "/>
    <s v="ΜΟΔ ΑΕ"/>
    <x v="9"/>
    <n v="564127"/>
    <m/>
    <n v="564127"/>
    <m/>
    <m/>
    <x v="3"/>
  </r>
  <r>
    <s v="ΘΑ ΙΙ"/>
    <s v="Β.1"/>
    <m/>
    <n v="175602496"/>
    <s v="Β.1.1.1"/>
    <s v="Ανάπτυξη υποδομών συστημάτων και εφαρμογών που αφορούν σε οριζόντιες λειτουργίες των δημοσίων φορέων"/>
    <s v="ΥΠΟΥΡΓΕΙΟ ΟΙΚΟΝΟΜΙΑΣ ΚΑΙ ΑΝΑΠΤΥΞΗΣ "/>
    <s v="ΥΠΟΥΡΓΕΙΟ ΟΙΚΟΝΟΜΙΑΣ ΚΑΙ ΑΝΑΠΤΥΞΗΣ "/>
    <s v="ΜΟΔ ΑΕ"/>
    <x v="9"/>
    <n v="2751.8399999999674"/>
    <m/>
    <n v="2751.8399999999674"/>
    <m/>
    <m/>
    <x v="3"/>
  </r>
  <r>
    <s v="ΘΑ ΙΙ"/>
    <s v="Β.1"/>
    <m/>
    <n v="175602496"/>
    <s v="Β.1.1.1"/>
    <s v="Ανάπτυξη υποδομών συστημάτων και εφαρμογών που αφορούν σε οριζόντιες λειτουργίες των δημοσίων φορέων"/>
    <s v="ΥΠΟΥΡΓΕΙΟ ΟΙΚΟΝΟΜΙΑΣ ΚΑΙ ΑΝΑΠΤΥΞΗΣ "/>
    <s v="ΥΠΟΥΡΓΕΙΟ ΟΙΚΟΝΟΜΙΑΣ ΚΑΙ ΑΝΑΠΤΥΞΗΣ "/>
    <s v="ΜΟΔ ΑΕ"/>
    <x v="9"/>
    <n v="170611.80000000005"/>
    <m/>
    <n v="170611.80000000005"/>
    <m/>
    <m/>
    <x v="3"/>
  </r>
  <r>
    <s v="ΘΑ ΙΙ"/>
    <s v="Β.1"/>
    <m/>
    <n v="175602496"/>
    <s v="Β.1.1.1"/>
    <s v="Ανάπτυξη υποδομών συστημάτων και εφαρμογών που αφορούν σε οριζόντιες λειτουργίες των δημοσίων φορέων"/>
    <s v="ΥΠΟΥΡΓΕΙΟ ΟΙΚΟΝΟΜΙΑΣ ΚΑΙ ΑΝΑΠΤΥΞΗΣ "/>
    <s v="ΥΠΟΥΡΓΕΙΟ ΟΙΚΟΝΟΜΙΑΣ ΚΑΙ ΑΝΑΠΤΥΞΗΣ "/>
    <s v="ΜΟΔ ΑΕ"/>
    <x v="9"/>
    <n v="-137490.64000000001"/>
    <m/>
    <n v="-137490.64000000001"/>
    <m/>
    <m/>
    <x v="3"/>
  </r>
  <r>
    <s v="ΘΑ Ι"/>
    <s v="Α.3"/>
    <m/>
    <n v="4750000"/>
    <s v="Α.3.1.1"/>
    <s v="«e-Goal setting»- Ανάπτυξη Ηλεκτρονικού εργαλείου για την εφαρμογή και  παρακολούθηση του συστήματος Διοίκησης μέσω Στόχων"/>
    <s v="ΥΠΟΥΡΓΕΙΟ ΔΙΟΙΚΗΤΙΚΗΣ ΑΝΑΣΥΓΚΡΟΤΗΣΗΣ"/>
    <s v="ΥΠΟΥΡΓΕΙΟ ΕΣΩΤΕΡΙΚΩΝ "/>
    <s v="ΥΠΟΥΡΓΕΙΟ ΔΙΟΙΚΗΤΙΚΗΣ ΑΝΑΣΥΓΚΡΟΤΗΣΗΣ"/>
    <x v="10"/>
    <n v="250000"/>
    <n v="250000"/>
    <m/>
    <m/>
    <m/>
    <x v="0"/>
  </r>
  <r>
    <s v="ΘΑ Ι"/>
    <s v="Α.3"/>
    <m/>
    <n v="4750000"/>
    <s v="Α.3.1.1"/>
    <s v="«e-Goal setting»- Ανάπτυξη Ηλεκτρονικού εργαλείου για την εφαρμογή και  παρακολούθηση του συστήματος Διοίκησης μέσω Στόχων"/>
    <s v="ΥΠΟΥΡΓΕΙΟ ΔΙΟΙΚΗΤΙΚΗΣ ΑΝΑΣΥΓΚΡΟΤΗΣΗΣ"/>
    <s v="ΥΠΟΥΡΓΕΙΟ ΕΣΩΤΕΡΙΚΩΝ "/>
    <s v="ΥΠΟΥΡΓΕΙΟ ΔΙΟΙΚΗΤΙΚΗΣ ΑΝΑΣΥΓΚΡΟΤΗΣΗΣ"/>
    <x v="10"/>
    <n v="-30000"/>
    <n v="-30000"/>
    <m/>
    <m/>
    <m/>
    <x v="0"/>
  </r>
  <r>
    <s v="ΘΑ ΙΙ"/>
    <s v="Β.1"/>
    <m/>
    <n v="175602496"/>
    <s v="Β.1.2.1"/>
    <s v="Ενιαία πολιτική για την προμήθεια, χρήση, λειτουργία, διαχείριση και συντήρηση των βασικών πληροφοριακών υποδομ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11"/>
    <n v="4000000"/>
    <m/>
    <n v="4000000"/>
    <m/>
    <m/>
    <x v="0"/>
  </r>
  <r>
    <s v="ΘΑ ΙΙ"/>
    <s v="Β.1"/>
    <m/>
    <n v="175602496"/>
    <s v="Β.1.2.1"/>
    <s v="Ενιαία πολιτική για την προμήθεια, χρήση, λειτουργία, διαχείριση και συντήρηση των βασικών πληροφοριακών υποδομ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11"/>
    <n v="-4000000"/>
    <m/>
    <n v="-4000000"/>
    <m/>
    <m/>
    <x v="0"/>
  </r>
  <r>
    <s v="ΘΑ ΙΙ"/>
    <s v="Β.1"/>
    <n v="1090211"/>
    <n v="175602496"/>
    <s v="Β.1.2.1"/>
    <s v="Ενιαία πολιτική για την προμήθεια, χρήση, λειτουργία, διαχείριση και συντήρηση των βασικών πληροφοριακών υποδομ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12"/>
    <n v="2000000"/>
    <m/>
    <n v="2000000"/>
    <m/>
    <m/>
    <x v="0"/>
  </r>
  <r>
    <s v="ΘΑ ΙΙ"/>
    <s v="Β.1"/>
    <n v="1090211"/>
    <n v="175602496"/>
    <s v="Β.1.2.1"/>
    <s v="Ενιαία πολιτική για την προμήθεια, χρήση, λειτουργία, διαχείριση και συντήρηση των βασικών πληροφοριακών υποδομ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12"/>
    <n v="-2000000"/>
    <m/>
    <n v="-2000000"/>
    <m/>
    <m/>
    <x v="0"/>
  </r>
  <r>
    <s v="ΘΑ ΙΙ"/>
    <s v="Β.1"/>
    <n v="1090211"/>
    <n v="175602496"/>
    <s v="Β.1.1.1"/>
    <s v="Ανάπτυξη υποδομών συστημάτων και εφαρμογών που αφορούν σε οριζόντιες λειτουργίες των δημοσίων φορέων"/>
    <s v="ΥΠΟΥΡΓΕΙΟ ΝΑΥΤΙΛΙΑΣ ΚΑΙ ΝΗΣΙΩΤΙΚΗΣ ΠΟΛΙΤΙΚΗΣ"/>
    <s v="ΥΠΟΥΡΓΕΙΟ ΝΑΥΤΙΛΙΑΣ ΚΑΙ ΝΗΣΙΩΤΙΚΗΣ ΠΟΛΙΤΙΚΗΣ"/>
    <s v="ΥΠΟΥΡΓΕΙΟ ΝΑΥΤΙΛΙΑΣ ΚΑΙ ΝΗΣΙΩΤΙΚΗΣ ΠΟΛΙΤΙΚΗΣ/Τομέας Ναυτιλίας/ΓΔΟΥ"/>
    <x v="13"/>
    <n v="-1500000"/>
    <m/>
    <n v="-1500000"/>
    <m/>
    <m/>
    <x v="0"/>
  </r>
  <r>
    <s v="ΘΑ ΙΙ"/>
    <s v="Β.1"/>
    <m/>
    <n v="175602496"/>
    <s v="Β.1.1.1"/>
    <s v="Ανάπτυξη υποδομών συστημάτων και εφαρμογών που αφορούν σε οριζόντιες λειτουργίες των δημοσίων φορέων"/>
    <s v="ΥΠΟΥΡΓΕΙΟ ΝΑΥΤΙΛΙΑΣ ΚΑΙ ΝΗΣΙΩΤΙΚΗΣ ΠΟΛΙΤΙΚΗΣ"/>
    <s v="ΥΠΟΥΡΓΕΙΟ ΝΑΥΤΙΛΙΑΣ ΚΑΙ ΝΗΣΙΩΤΙΚΗΣ ΠΟΛΙΤΙΚΗΣ"/>
    <s v="ΥΠΟΥΡΓΕΙΟ ΝΑΥΤΙΛΙΑΣ ΚΑΙ ΝΗΣΙΩΤΙΚΗΣ ΠΟΛΙΤΙΚΗΣ/Τομέας Ναυτιλίας/ΓΔΟΥ"/>
    <x v="13"/>
    <n v="1500000"/>
    <m/>
    <n v="1500000"/>
    <m/>
    <m/>
    <x v="0"/>
  </r>
  <r>
    <s v="ΘΑ ΙΙ"/>
    <s v="Β.2"/>
    <n v="1090211"/>
    <n v="52137222"/>
    <s v="Β.2.1.17"/>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Το Χαμόγελο του Παιδιού"/>
    <x v="14"/>
    <n v="2000000"/>
    <m/>
    <n v="2000000"/>
    <m/>
    <m/>
    <x v="0"/>
  </r>
  <r>
    <s v="ΘΑ Ι"/>
    <s v="Α.3"/>
    <n v="1090219"/>
    <n v="4750000"/>
    <s v="Α.3.2.8"/>
    <s v="Yποστήριξη  Εσωτερικής Λειτουργίας Υπηρεσιών Ελέγχου  του ΥΠΕΚΥΠ"/>
    <s v="ΥΠΟΥΡΓΕΙΟ ΕΡΓΑΣΙΑΣ, ΚΟΙΝΩΝΙΚΗΣ ΑΣΦΑΛΙΣΗΣ ΚΑΙ ΚΟΙΝΩΝΙΚΗΣ ΑΛΛΗΛΕΓΓΥΗΣ"/>
    <s v="ΥΠΟΥΡΓΕΙΟ ΕΡΓΑΣΙΑΣ, ΚΟΙΝΩΝΙΚΗΣ ΑΣΦΑΛΙΣΗΣ ΚΑΙ ΚΟΙΝΩΝΙΚΗΣ ΑΛΛΗΛΕΓΓΥΗΣ"/>
    <s v="ΕΔ ΕΣΠΑ Υπουργείου Εργασίας και Κοινωνικών Υποθέσεων"/>
    <x v="15"/>
    <n v="239672"/>
    <n v="239672"/>
    <m/>
    <m/>
    <m/>
    <x v="0"/>
  </r>
  <r>
    <s v="ΘΑ ΙΙ"/>
    <s v="Β.1"/>
    <n v="1090211"/>
    <n v="175602496"/>
    <s v="Β.1.1.16"/>
    <s v="«Εφαρμογή Ηλεκτρονικής Διακυβέρνησης σε κύριους τομείς εκκλησιαστικής διοίκησης»"/>
    <s v="ΥΠΟΥΡΓΕΙΟ ΠΑΙΔΕΙΑΣ, ΕΡΕΥΝΑΣ ΚΑΙ ΘΡΗΣΚΕΥΜΑΤΩΝ"/>
    <s v="ΥΠΟΥΡΓΕΙΟ ΠΑΙΔΕΙΑΣ, ΕΡΕΥΝΑΣ ΚΑΙ ΘΡΗΣΚΕΥΜΑΤΩΝ"/>
    <s v="Ιερά Κοινότητα Αγίου Όρους"/>
    <x v="16"/>
    <n v="2500000"/>
    <m/>
    <n v="2500000"/>
    <m/>
    <m/>
    <x v="0"/>
  </r>
  <r>
    <s v="ΘΑ ΙΙ"/>
    <s v="Β.2"/>
    <n v="1090211"/>
    <n v="52137222"/>
    <s v="Β.2.1.17"/>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ία της Πληροφορίας / Δικηγορικός Σύλλογος Αθηνών "/>
    <x v="17"/>
    <n v="602640"/>
    <m/>
    <n v="602640"/>
    <m/>
    <m/>
    <x v="0"/>
  </r>
  <r>
    <s v="ΘΑ ΙΙ"/>
    <s v="Β.2"/>
    <n v="1090211"/>
    <n v="52137222"/>
    <s v="Β.2.1.17"/>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ία της Πληροφορίας / Δικηγορικός Σύλλογος Αθηνών "/>
    <x v="17"/>
    <n v="4529090"/>
    <m/>
    <n v="4529090"/>
    <m/>
    <m/>
    <x v="0"/>
  </r>
  <r>
    <s v="ΘΑ ΙΙΙ"/>
    <s v="Γ.2"/>
    <n v="1090219"/>
    <n v="111991279"/>
    <s v="Γ.2.1.12"/>
    <s v="Δράσεις αναβάθμισης ανθρώπινου δυναμικού δημόσιας διοίκησης για την αντιμετώπιση θεμάτων κυβερνοασφάλειας"/>
    <s v="ΥΠΟΥΡΓΕΙΟ ΕΣΩΤΕΡΙΚΩΝ "/>
    <s v="ΥΠΟΥΡΓΕΙΟ ΕΣΩΤΕΡΙΚΩΝ "/>
    <s v="Κέντρο Τεχνολογικής Υποστήριξης Ανάπτυξης και Καινοτομίας (ΚΕΤΥΑΚ) "/>
    <x v="18"/>
    <n v="850000"/>
    <n v="850000"/>
    <m/>
    <m/>
    <m/>
    <x v="0"/>
  </r>
  <r>
    <s v="ΘΑ ΙΙ"/>
    <s v="Β.2"/>
    <n v="1090211"/>
    <n v="52137222"/>
    <s v="Β.2.1.13"/>
    <s v="Αναβάθμιση και απλούστευση παρεχομένων υπηρεσιών του Εθνικού Συμβουλίου Ραδιοτηλεόρασης"/>
    <s v="ΥΠΟΥΡΓΕΙΟ ΨΗΦΙΑΚΗΣ ΠΟΛΙΤΙΚΗΣ, ΤΗΛΕΠΙΚΟΙΝΩΝΙΩΝ ΚΑΙ ΕΝΗΜΕΡΩΣΗΣ"/>
    <s v="ΥΠΟΥΡΓΕΙΟ ΨΗΦΙΑΚΗΣ ΔΙΑΚΥΒΕΡΝΗΣΗΣ/ΓΕΝΙΚΗ ΓΡΑΜΜΑΤΕΙΑ ΨΗΦΙΑΚΗΣ ΔΙΑΚΥΒΕΡΝΗΣΗΣ ΚΑΙ ΑΠΛΟΥΣΤΕΥΣΗΣ ΔΙΑΔΙΚΑΣΙΩΝ "/>
    <s v="ΕΣΡ"/>
    <x v="19"/>
    <n v="-269000"/>
    <m/>
    <n v="-269000"/>
    <m/>
    <m/>
    <x v="0"/>
  </r>
  <r>
    <s v="ΘΑ ΙΙ"/>
    <s v="Β.2"/>
    <m/>
    <n v="52137222"/>
    <s v="Β.2.1.13"/>
    <s v="Αναβάθμιση και απλούστευση παρεχομένων υπηρεσιών του Εθνικού Συμβουλίου Ραδιοτηλεόρασης"/>
    <s v="ΥΠΟΥΡΓΕΙΟ ΨΗΦΙΑΚΗΣ ΠΟΛΙΤΙΚΗΣ, ΤΗΛΕΠΙΚΟΙΝΩΝΙΩΝ ΚΑΙ ΕΝΗΜΕΡΩΣΗΣ"/>
    <s v="ΥΠΟΥΡΓΕΙΟ ΨΗΦΙΑΚΗΣ ΔΙΑΚΥΒΕΡΝΗΣΗΣ/ΓΕΝΙΚΗ ΓΡΑΜΜΑΤΕΙΑ ΨΗΦΙΑΚΗΣ ΔΙΑΚΥΒΕΡΝΗΣΗΣ ΚΑΙ ΑΠΛΟΥΣΤΕΥΣΗΣ ΔΙΑΔΙΚΑΣΙΩΝ "/>
    <s v="ΕΣΡ"/>
    <x v="19"/>
    <n v="269000"/>
    <m/>
    <n v="269000"/>
    <m/>
    <m/>
    <x v="0"/>
  </r>
  <r>
    <s v="ΘΑ ΙΙ"/>
    <s v="Β.1"/>
    <n v="1090211"/>
    <n v="175602496"/>
    <s v="Β.1.1.14"/>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x v="20"/>
    <n v="2373666.84"/>
    <m/>
    <n v="2373666.84"/>
    <m/>
    <m/>
    <x v="0"/>
  </r>
  <r>
    <s v="ΘΑ ΙΙ"/>
    <s v="Β.1"/>
    <n v="1090211"/>
    <n v="175602496"/>
    <s v="Β.1.1.14"/>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x v="20"/>
    <n v="10319900"/>
    <m/>
    <n v="10319900"/>
    <m/>
    <m/>
    <x v="0"/>
  </r>
  <r>
    <s v="ΘΑ ΙΙ"/>
    <s v="Β.1"/>
    <n v="1090211"/>
    <n v="175602496"/>
    <s v="Β.1.1.14"/>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x v="21"/>
    <n v="0"/>
    <m/>
    <n v="0"/>
    <m/>
    <m/>
    <x v="0"/>
  </r>
  <r>
    <s v="ΘΑ ΙΙ"/>
    <s v="Β.1"/>
    <n v="1090211"/>
    <n v="175602496"/>
    <s v="Β.1.1.14"/>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x v="22"/>
    <n v="0"/>
    <m/>
    <n v="0"/>
    <m/>
    <m/>
    <x v="0"/>
  </r>
  <r>
    <s v="ΘΑ ΙΙ"/>
    <s v="Β.1"/>
    <n v="1090211"/>
    <n v="175602496"/>
    <s v="Β.1.1.14"/>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x v="23"/>
    <n v="0"/>
    <m/>
    <n v="0"/>
    <m/>
    <m/>
    <x v="0"/>
  </r>
  <r>
    <s v="ΘΑ ΙΙ"/>
    <s v="Β.1"/>
    <n v="1090211"/>
    <n v="175602496"/>
    <s v="Β.1.1.14"/>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x v="24"/>
    <n v="0"/>
    <m/>
    <n v="0"/>
    <m/>
    <m/>
    <x v="0"/>
  </r>
  <r>
    <s v="ΘΑ ΙΙ"/>
    <s v="Β.1"/>
    <n v="1090211"/>
    <n v="175602496"/>
    <s v="Β.1.1.14"/>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x v="25"/>
    <n v="0"/>
    <m/>
    <n v="0"/>
    <m/>
    <m/>
    <x v="0"/>
  </r>
  <r>
    <s v="ΘΑ ΙΙ"/>
    <s v="Β.1"/>
    <n v="1090211"/>
    <n v="175602496"/>
    <s v="Β.1.1.14"/>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x v="26"/>
    <n v="0"/>
    <m/>
    <n v="0"/>
    <m/>
    <m/>
    <x v="0"/>
  </r>
  <r>
    <s v="ΘΑ ΙΙ"/>
    <s v="Β.1"/>
    <n v="1090211"/>
    <n v="175602496"/>
    <s v="Β.1.1.8"/>
    <s v="Εκσυγχρονισμός των υπηρεσιών της ελληνικής αστυνομίας"/>
    <s v="ΥΠΟΥΡΓΕΙΟ ΠΡΟΣΤΑΣΙΑΣ ΤΟΥ ΠΟΛΙΤΗ"/>
    <s v="ΥΠΟΥΡΓΕΙΟ ΠΡΟΣΤΑΣΙΑΣ ΤΟΥ ΠΟΛΙΤΗ"/>
    <s v="Ελληνική Αστυνομία"/>
    <x v="27"/>
    <n v="58484"/>
    <m/>
    <n v="58484"/>
    <m/>
    <m/>
    <x v="0"/>
  </r>
  <r>
    <s v="ΘΑ ΙΙ"/>
    <s v="Β.1"/>
    <n v="1090211"/>
    <n v="175602496"/>
    <s v="Β.1.1.8"/>
    <s v="Εκσυγχρονισμός των υπηρεσιών της ελληνικής αστυνομίας"/>
    <s v="ΥΠΟΥΡΓΕΙΟ ΠΡΟΣΤΑΣΙΑΣ ΤΟΥ ΠΟΛΙΤΗ"/>
    <s v="ΥΠΟΥΡΓΕΙΟ ΠΡΟΣΤΑΣΙΑΣ ΤΟΥ ΠΟΛΙΤΗ"/>
    <s v="Ελληνική Αστυνομία"/>
    <x v="27"/>
    <n v="300000"/>
    <m/>
    <n v="300000"/>
    <m/>
    <m/>
    <x v="0"/>
  </r>
  <r>
    <s v="ΘΑ ΙΙ"/>
    <s v="Β.2"/>
    <n v="1090211"/>
    <n v="52137222"/>
    <s v="Β.2.1.10"/>
    <s v="Δημιουργία υποδομών ηλεκτρονικής διακυβέρνησης για την υποστήριξη των επιχειρησιακών λειτουργικών μονάδων υγείας "/>
    <s v="ΥΠΟΥΡΓΕΙΟ ΥΓΕΙΑΣ"/>
    <s v="ΥΠΟΥΡΓΕΙΟ ΥΓΕΙΑΣ"/>
    <s v="ΕΔ ΥΠΟΥΡΓΕΙΟ ΥΓΕΙΑΣ"/>
    <x v="28"/>
    <n v="1728560"/>
    <m/>
    <n v="1728560"/>
    <m/>
    <m/>
    <x v="4"/>
  </r>
  <r>
    <s v="ΘΑ Ι"/>
    <s v="Α.2"/>
    <n v="1090211"/>
    <n v="77943935"/>
    <s v="Α.2.1.16"/>
    <s v="Αναβάθμιση των υπηρεσιών που παρέχονται από τις δομές που λειτουργούν υπό την εποπτεία της Γενικής Γραμματείας Αντεγκληματικής Πολιτικής "/>
    <s v="ΥΠΟΥΡΓΕΙΟ ΔΙΚΑΙΟΣΥΝΗΣ ΔΙΑΦΑΝΕΙΑΣ ΚΑΙ ΑΝΘΡΩΠΙΝΩΝ ΔΙΚΑΙΩΜΑΤΩΝ"/>
    <s v="ΥΠΟΥΡΓΕΙΟ ΠΡΟΣΤΑΣΙΑΣ ΤΟΥ ΠΟΛΙΤΗ"/>
    <s v="Γενική Γραμματεία Αντεγκληματικής Πολιτικής"/>
    <x v="29"/>
    <n v="403620"/>
    <n v="403620"/>
    <m/>
    <m/>
    <m/>
    <x v="0"/>
  </r>
  <r>
    <s v="ΘΑ Ι"/>
    <s v="Α.2"/>
    <m/>
    <n v="77943935"/>
    <s v="Α.2.1.3"/>
    <s v="Βελτίωση της λειτουργίας και απλοποίηση διαδικασιών του (κάθετου) τομέα πολιτικής φορολογικής-δημοσιονομικής διαχείρισης"/>
    <s v="ΥΠΟΥΡΓΕΙΟ ΟΙΚΟΝΟΜΙΚΩΝ"/>
    <s v="ΥΠΟΥΡΓΕΙΟ ΟΙΚΟΝΟΜΙΚΩΝ"/>
    <s v="ΑΑΔΕ"/>
    <x v="30"/>
    <n v="300000"/>
    <n v="300000"/>
    <m/>
    <m/>
    <m/>
    <x v="5"/>
  </r>
  <r>
    <s v="ΘΑ Ι"/>
    <s v="Α.2"/>
    <m/>
    <n v="77943935"/>
    <s v="Α.2.1.15"/>
    <s v="Αναδιοργάνωση της ΕΓΣΔΙΤ και υποστήριξη του έργου της"/>
    <s v="ΥΠΟΥΡΓΕΙΟ ΟΙΚΟΝΟΜΙΑΣ ΚΑΙ ΑΝΑΠΤΥΞΗΣ "/>
    <s v="ΥΠΟΥΡΓΕΙΟ ΟΙΚΟΝΟΜΙΑΣ ΚΑΙ ΑΝΑΠΤΥΞΗΣ "/>
    <s v="Ειδική Γραμματεία ΣΔΙΤ"/>
    <x v="31"/>
    <n v="1680000"/>
    <n v="1680000"/>
    <m/>
    <m/>
    <m/>
    <x v="0"/>
  </r>
  <r>
    <s v="ΘΑ Ι"/>
    <s v="Α.2"/>
    <m/>
    <n v="77943935"/>
    <s v="Α.2.1.15"/>
    <s v="Αναδιοργάνωση της ΕΓΣΔΙΤ και υποστήριξη του έργου της"/>
    <s v="ΥΠΟΥΡΓΕΙΟ ΟΙΚΟΝΟΜΙΑΣ ΚΑΙ ΑΝΑΠΤΥΞΗΣ "/>
    <s v="ΥΠΟΥΡΓΕΙΟ ΟΙΚΟΝΟΜΙΑΣ ΚΑΙ ΑΝΑΠΤΥΞΗΣ "/>
    <s v="Ειδική Γραμματεία ΣΔΙΤ"/>
    <x v="31"/>
    <n v="-330000"/>
    <n v="-330000"/>
    <m/>
    <m/>
    <m/>
    <x v="0"/>
  </r>
  <r>
    <s v="ΘΑ Ι"/>
    <s v="Α.2"/>
    <m/>
    <n v="77943935"/>
    <s v="Α.2.1.7"/>
    <s v="Οικονομική μεταρρύθμιση ΦΚΑ και Οργανωτική αναδιοργάνωση της ΗΔΙΚΑ ΑΕ"/>
    <s v="ΥΠΟΥΡΓΕΙΟ ΕΡΓΑΣΙΑΣ, ΚΟΙΝΩΝΙΚΗΣ ΑΣΦΑΛΙΣΗΣ ΚΑΙ ΚΟΙΝΩΝΙΚΗΣ ΑΛΛΗΛΕΓΓΥΗΣ"/>
    <s v="ΥΠΟΥΡΓΕΙΟ ΕΡΓΑΣΙΑΣ, ΚΟΙΝΩΝΙΚΗΣ ΑΣΦΑΛΙΣΗΣ ΚΑΙ ΚΟΙΝΩΝΙΚΗΣ ΑΛΛΗΛΕΓΓΥΗΣ"/>
    <s v="ΗΔΙΚΑ Α.Ε."/>
    <x v="32"/>
    <n v="1103631.1000000001"/>
    <n v="1103631.1000000001"/>
    <m/>
    <m/>
    <m/>
    <x v="1"/>
  </r>
  <r>
    <s v="ΘΑ Ι"/>
    <s v="Α.2"/>
    <m/>
    <n v="77943935"/>
    <s v="Α.2.1.3"/>
    <s v="Βελτίωση της λειτουργίας και απλοποίηση διαδικασιών του (κάθετου) τομέα πολιτικής φορολογικής-δημοσιονομικής διαχείρισης"/>
    <s v="ΥΠΟΥΡΓΕΙΟ ΟΙΚΟΝΟΜΙΚΩΝ"/>
    <s v="ΥΠΟΥΡΓΕΙΟ ΟΙΚΟΝΟΜΙΚΩΝ"/>
    <s v="ΑΑΔΕ"/>
    <x v="33"/>
    <n v="800000"/>
    <n v="800000"/>
    <m/>
    <m/>
    <m/>
    <x v="5"/>
  </r>
  <r>
    <s v="ΘΑ ΙΙ"/>
    <s v="Β.2"/>
    <n v="1090211"/>
    <n v="52137222"/>
    <s v="Β.2.1.17"/>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Υπουργείο Ψηφιακής Διακυβέρνησης /KτΠ Α.Ε."/>
    <x v="34"/>
    <n v="2145324"/>
    <m/>
    <n v="2145324"/>
    <m/>
    <m/>
    <x v="0"/>
  </r>
  <r>
    <s v="ΘΑ ΙΙΙ"/>
    <s v="Γ.2"/>
    <m/>
    <n v="111991279"/>
    <s v="Γ.2.1.10"/>
    <s v="Δράσεις προεισαγωγικής εκπαίδευσης για την ανάπτυξη γνώσεων δεξιοτήτων και ικανοτήτων του ανθρώπινου δυναμικού του Δημόσιου Τομέα"/>
    <s v="ΥΠΟΥΡΓΕΙΟ ΔΙΟΙΚΗΤΙΚΗΣ ΑΝΑΣΥΓΚΡΟΤΗΣΗΣ"/>
    <s v="ΥΠΟΥΡΓΕΙΟ ΕΣΩΤΕΡΙΚΩΝ "/>
    <s v="ΕΚΔΔΑ"/>
    <x v="35"/>
    <n v="3477200"/>
    <n v="3477200"/>
    <m/>
    <m/>
    <m/>
    <x v="0"/>
  </r>
  <r>
    <s v="ΘΑ ΙΙΙ"/>
    <s v="Γ.2"/>
    <m/>
    <n v="111991279"/>
    <s v="Γ.2.1.2"/>
    <s v="Δράσεις ανάπτυξης γνώσεων δεξιοτήτων και ικανοτήτων του ανθρώπινου δυναμικού του Δημόσιου Τομέα"/>
    <s v="ΥΠΟΥΡΓΕΙΟ ΔΙΟΙΚΗΤΙΚΗΣ ΑΝΑΣΥΓΚΡΟΤΗΣΗΣ"/>
    <s v="ΥΠΟΥΡΓΕΙΟ ΕΣΩΤΕΡΙΚΩΝ "/>
    <s v="ΕΚΔΔΑ"/>
    <x v="35"/>
    <n v="16143759.010000002"/>
    <n v="15289851.300000001"/>
    <n v="853907.71"/>
    <s v="ΝΑΙ"/>
    <m/>
    <x v="0"/>
  </r>
  <r>
    <s v="ΘΑ ΙΙ"/>
    <s v="Β.1"/>
    <n v="1090211"/>
    <n v="175602496"/>
    <s v="Β.1.1.26"/>
    <s v="Υποδομές Υπουργείου Προστασίας του Πολίτη"/>
    <s v="ΥΠΟΥΡΓΕΙΟ ΠΡΟΣΤΑΣΙΑΣ ΤΟΥ ΠΟΛΙΤΗ"/>
    <s v="ΥΠΟΥΡΓΕΙΟ ΠΡΟΣΤΑΣΙΑΣ ΤΟΥ ΠΟΛΙΤΗ"/>
    <s v="Γενική Γραμματεία Πολιτικής Προστασίας"/>
    <x v="36"/>
    <n v="-400000"/>
    <m/>
    <n v="-400000"/>
    <m/>
    <m/>
    <x v="0"/>
  </r>
  <r>
    <s v="ΘΑ ΙΙ"/>
    <s v="Β.1"/>
    <m/>
    <n v="175602496"/>
    <s v="Β.1.1.26"/>
    <s v="Υποδομές Υπουργείου Προστασίας του Πολίτη"/>
    <s v="ΥΠΟΥΡΓΕΙΟ ΠΡΟΣΤΑΣΙΑΣ ΤΟΥ ΠΟΛΙΤΗ"/>
    <s v="ΥΠΟΥΡΓΕΙΟ ΠΡΟΣΤΑΣΙΑΣ ΤΟΥ ΠΟΛΙΤΗ"/>
    <s v="Γενική Γραμματεία Πολιτικής Προστασίας"/>
    <x v="36"/>
    <n v="400000"/>
    <m/>
    <n v="400000"/>
    <m/>
    <m/>
    <x v="0"/>
  </r>
  <r>
    <s v="ΘΑ ΙΙ"/>
    <s v="Β.1"/>
    <m/>
    <n v="175602496"/>
    <s v="Β.1.1.1"/>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ΓΓ ΠΛΗΡΟΦΟΡΙΑΚΩΝ ΣΥΣΤΗΜΑΤΩΝ"/>
    <x v="37"/>
    <n v="6000000"/>
    <m/>
    <n v="6000000"/>
    <m/>
    <m/>
    <x v="3"/>
  </r>
  <r>
    <s v="ΘΑ ΙΙ"/>
    <s v="Β.2"/>
    <m/>
    <n v="52137222"/>
    <s v="Β.2.1.8"/>
    <s v="ΗΛΕΚΤΡΟΝΙΚΕΣ ΥΠΗΡΕΣΙΕΣ ΤΩΝ ΣΩΜΑΤΩΝ ΑΣΦΑΛΕΙΑΣ ΤΟΥ ΥΠΟΥΡΓΕΙΟΥ ΠΡΟΣΤΑΣΙΑΣ ΤΟΥ  ΠΟΛΙΤΗ"/>
    <s v="ΥΠΟΥΡΓΕΙΟ ΠΡΟΣΤΑΣΙΑΣ ΤΟΥ ΠΟΛΙΤΗ"/>
    <s v="ΥΠΟΥΡΓΕΙΟ ΠΡΟΣΤΑΣΙΑΣ ΤΟΥ ΠΟΛΙΤΗ"/>
    <s v="ΚΟΙΝΩΝΙΑ ΤΗΣ ΠΛΗΡΟΦΟΡΙΑΣ Α.Ε."/>
    <x v="38"/>
    <n v="6861286.3684"/>
    <m/>
    <n v="6861286.3684"/>
    <m/>
    <m/>
    <x v="0"/>
  </r>
  <r>
    <s v="ΘΑ ΙΙ"/>
    <s v="Β.1"/>
    <m/>
    <n v="175602496"/>
    <s v="Β.1.1.20"/>
    <s v="Δικτύωση Υπουργείου Ναυτιλίας &amp; Νησιωτικής Πολιτικής "/>
    <s v="ΥΠΟΥΡΓΕΙΟ ΝΑΥΤΙΛΙΑΣ ΚΑΙ ΝΗΣΙΩΤΙΚΗΣ ΠΟΛΙΤΙΚΗΣ"/>
    <s v="ΥΠΟΥΡΓΕΙΟ ΝΑΥΤΙΛΙΑΣ ΚΑΙ ΝΗΣΙΩΤΙΚΗΣ ΠΟΛΙΤΙΚΗΣ"/>
    <s v="ΥΠΟΥΝΤ / ΑΡΧΗΓΕΙΟ ΛΙΜΕΝΙΚΟΥ ΣΩΜΑΤΟΣ – ΕΛΛΗΝΙΚΗΣ ΑΚΤΟΦΥΛΑΚΗΣ"/>
    <x v="39"/>
    <n v="1500000"/>
    <m/>
    <n v="1500000"/>
    <m/>
    <m/>
    <x v="0"/>
  </r>
  <r>
    <s v="ΘΑ ΙΙ"/>
    <s v="Β.1"/>
    <m/>
    <n v="175602496"/>
    <s v="Β.1.1.20"/>
    <s v="Δικτύωση Υπουργείου Ναυτιλίας &amp; Νησιωτικής Πολιτικής "/>
    <s v="ΥΠΟΥΡΓΕΙΟ ΝΑΥΤΙΛΙΑΣ ΚΑΙ ΝΗΣΙΩΤΙΚΗΣ ΠΟΛΙΤΙΚΗΣ"/>
    <s v="ΥΠΟΥΡΓΕΙΟ ΝΑΥΤΙΛΙΑΣ ΚΑΙ ΝΗΣΙΩΤΙΚΗΣ ΠΟΛΙΤΙΚΗΣ"/>
    <s v="ΥΠΟΥΝΤ / ΑΡΧΗΓΕΙΟ ΛΙΜΕΝΙΚΟΥ ΣΩΜΑΤΟΣ – ΕΛΛΗΝΙΚΗΣ ΑΚΤΟΦΥΛΑΚΗΣ"/>
    <x v="39"/>
    <n v="6000170"/>
    <m/>
    <n v="6000170"/>
    <m/>
    <m/>
    <x v="0"/>
  </r>
  <r>
    <s v="ΘΑ ΙΙ"/>
    <s v="Β.1"/>
    <m/>
    <n v="175602496"/>
    <s v="Β.1.1.6"/>
    <s v="Δικτύωση Δημόσιου Τομέα"/>
    <s v="ΥΠΟΥΡΓΕΙΟ ΝΑΥΤΙΛΙΑΣ ΚΑΙ ΝΗΣΙΩΤΙΚΗΣ ΠΟΛΙΤΙΚΗΣ"/>
    <s v="ΥΠΟΥΡΓΕΙΟ ΝΑΥΤΙΛΙΑΣ ΚΑΙ ΝΗΣΙΩΤΙΚΗΣ ΠΟΛΙΤΙΚΗΣ"/>
    <s v="ΥΠΟΥΝΤ / ΑΡΧΗΓΕΙΟ ΛΙΜΕΝΙΚΟΥ ΣΩΜΑΤΟΣ – ΕΛΛΗΝΙΚΗΣ ΑΚΤΟΦΥΛΑΚΗΣ"/>
    <x v="39"/>
    <n v="1500000"/>
    <m/>
    <n v="1500000"/>
    <m/>
    <m/>
    <x v="0"/>
  </r>
  <r>
    <s v="ΘΑ ΙΙ"/>
    <s v="Β.1"/>
    <m/>
    <n v="175602496"/>
    <s v="Β.1.1.6"/>
    <s v="Δικτύωση Δημόσιου Τομέα"/>
    <s v="ΥΠΟΥΡΓΕΙΟ ΝΑΥΤΙΛΙΑΣ ΚΑΙ ΝΗΣΙΩΤΙΚΗΣ ΠΟΛΙΤΙΚΗΣ"/>
    <s v="ΥΠΟΥΡΓΕΙΟ ΝΑΥΤΙΛΙΑΣ ΚΑΙ ΝΗΣΙΩΤΙΚΗΣ ΠΟΛΙΤΙΚΗΣ"/>
    <s v="ΥΠΟΥΝΤ / ΑΡΧΗΓΕΙΟ ΛΙΜΕΝΙΚΟΥ ΣΩΜΑΤΟΣ – ΕΛΛΗΝΙΚΗΣ ΑΚΤΟΦΥΛΑΚΗΣ"/>
    <x v="39"/>
    <n v="-1500000"/>
    <m/>
    <n v="-1500000"/>
    <m/>
    <m/>
    <x v="0"/>
  </r>
  <r>
    <s v="ΘΑ ΙΙ"/>
    <s v="Β.1"/>
    <m/>
    <n v="175602496"/>
    <s v="Β.1.1.8"/>
    <s v="Εκσυγχρονισμός των υπηρεσιών της ελληνικής αστυνομίας"/>
    <s v="ΥΠΟΥΡΓΕΙΟ ΠΡΟΣΤΑΣΙΑΣ ΤΟΥ ΠΟΛΙΤΗ"/>
    <s v="ΥΠΟΥΡΓΕΙΟ ΠΡΟΣΤΑΣΙΑΣ ΤΟΥ ΠΟΛΙΤΗ"/>
    <s v="Υπηρεσία 1ης Υποδοχής/ Ελληνική αστυνομία"/>
    <x v="40"/>
    <n v="300000"/>
    <m/>
    <n v="300000"/>
    <m/>
    <m/>
    <x v="0"/>
  </r>
  <r>
    <s v="ΘΑ ΙΙ"/>
    <s v="Β.1"/>
    <n v="1090211"/>
    <n v="175602496"/>
    <s v="Β.1.1.8"/>
    <s v="Εκσυγχρονισμός των υπηρεσιών της ελληνικής αστυνομίας"/>
    <s v="ΥΠΟΥΡΓΕΙΟ ΠΡΟΣΤΑΣΙΑΣ ΤΟΥ ΠΟΛΙΤΗ"/>
    <s v="ΥΠΟΥΡΓΕΙΟ ΠΡΟΣΤΑΣΙΑΣ ΤΟΥ ΠΟΛΙΤΗ"/>
    <s v="Υπηρεσία 1ης Υποδοχής/ Ελληνική αστυνομία"/>
    <x v="40"/>
    <n v="-300000"/>
    <m/>
    <n v="-300000"/>
    <m/>
    <m/>
    <x v="0"/>
  </r>
  <r>
    <s v="ΘΑ Ι"/>
    <s v="Α.3"/>
    <n v="1090219"/>
    <n v="4750000"/>
    <s v="Α.3.1.2"/>
    <s v="Ενέργειες Αξιολόγησης Μονάδων Ψυχικής Υγείας ανά (Υγειονομική) Περιφέρεια &amp; Τομέα Ψυχικής Υγείας "/>
    <s v="ΥΠΟΥΡΓΕΙΟ ΥΓΕΙΑΣ"/>
    <s v="ΥΠΟΥΡΓΕΙΟ ΥΓΕΙΑΣ"/>
    <s v="ΥΠΟΥΡΓΕΙΟ ΥΓΕΙΑΣ ΚΑΙ ΕΠΟΠΤΕΥΟΜΕΝΟΙ ΦΟΡΕΙΣ"/>
    <x v="41"/>
    <n v="-2114287"/>
    <n v="-2114287"/>
    <m/>
    <m/>
    <m/>
    <x v="4"/>
  </r>
  <r>
    <s v="ΘΑ Ι"/>
    <s v="Α.3"/>
    <m/>
    <n v="4750000"/>
    <s v="Α.3.1.2"/>
    <s v="Ενέργειες Αξιολόγησης Μονάδων Ψυχικής Υγείας ανά (Υγειονομική) Περιφέρεια &amp; Τομέα Ψυχικής Υγείας "/>
    <s v="ΥΠΟΥΡΓΕΙΟ ΥΓΕΙΑΣ"/>
    <s v="ΥΠΟΥΡΓΕΙΟ ΥΓΕΙΑΣ"/>
    <s v="ΥΠΟΥΡΓΕΙΟ ΥΓΕΙΑΣ ΚΑΙ ΕΠΟΠΤΕΥΟΜΕΝΟΙ ΦΟΡΕΙΣ"/>
    <x v="41"/>
    <n v="2114287"/>
    <n v="2114287"/>
    <m/>
    <m/>
    <m/>
    <x v="4"/>
  </r>
  <r>
    <s v="ΘΑ Ι"/>
    <s v="Α.3"/>
    <m/>
    <n v="4750000"/>
    <s v="Α.3.3.1"/>
    <s v="Μηχανισμός Πολυεπίπεδης Διαβούλευσης της ΟΚΕ"/>
    <s v="ΟΙΚΟΝΟΜΙΚΗ ΚΑΙ ΚΟΙΝΩΝΙΚΗ ΕΠΙΤΡΟΠΗ (ΟΚΕ)"/>
    <s v="ΟΙΚΟΝΟΜΙΚΗ ΚΑΙ ΚΟΙΝΩΝΙΚΗ ΕΠΙΤΡΟΠΗ (ΟΚΕ)"/>
    <s v="ΟΙΚΟΝΟΜΙΚΗ ΚΑΙ ΚΟΙΝΩΝΙΚΗ ΕΠΙΤΡΟΠΗ (ΟΚΕ)"/>
    <x v="42"/>
    <n v="600000"/>
    <n v="600000"/>
    <m/>
    <m/>
    <m/>
    <x v="0"/>
  </r>
  <r>
    <s v="ΘΑ Ι"/>
    <s v="Α.3"/>
    <m/>
    <n v="4750000"/>
    <s v="Α.3.3.1"/>
    <s v="Μηχανισμός Πολυεπίπεδης Διαβούλευσης της ΟΚΕ"/>
    <s v="ΟΙΚΟΝΟΜΙΚΗ ΚΑΙ ΚΟΙΝΩΝΙΚΗ ΕΠΙΤΡΟΠΗ (ΟΚΕ)"/>
    <s v="ΟΙΚΟΝΟΜΙΚΗ ΚΑΙ ΚΟΙΝΩΝΙΚΗ ΕΠΙΤΡΟΠΗ (ΟΚΕ)"/>
    <s v="ΟΙΚΟΝΟΜΙΚΗ ΚΑΙ ΚΟΙΝΩΝΙΚΗ ΕΠΙΤΡΟΠΗ (ΟΚΕ)"/>
    <x v="42"/>
    <n v="-30000"/>
    <n v="-30000"/>
    <m/>
    <m/>
    <m/>
    <x v="0"/>
  </r>
  <r>
    <s v="ΘΑ ΙΙ"/>
    <s v="Β.2"/>
    <n v="1090211"/>
    <n v="52137222"/>
    <s v="Β.2.1.5"/>
    <s v="Παροχή ηλεκτρονικών υπηρεσιών του τομέα τουρισμού για την προβολή του τουριστικού προϊόντος "/>
    <s v="ΥΠΟΥΡΓΕΙΟ  ΤΟΥΡΙΣΜΟΥ"/>
    <s v="ΥΠΟΥΡΓΕΙΟ  ΤΟΥΡΙΣΜΟΥ"/>
    <s v="Υπουργείο Τουρισμού και Εποπτευόμενοι φορείς"/>
    <x v="43"/>
    <n v="-1000000"/>
    <m/>
    <n v="-1000000"/>
    <m/>
    <m/>
    <x v="0"/>
  </r>
  <r>
    <s v="ΘΑ ΙΙ"/>
    <s v="Β.2"/>
    <m/>
    <n v="52137222"/>
    <s v="Β.2.1.5"/>
    <s v="Παροχή ηλεκτρονικών υπηρεσιών του τομέα τουρισμού για την προβολή του τουριστικού προϊόντος "/>
    <s v="ΥΠΟΥΡΓΕΙΟ  ΤΟΥΡΙΣΜΟΥ"/>
    <s v="ΥΠΟΥΡΓΕΙΟ  ΤΟΥΡΙΣΜΟΥ"/>
    <s v="Υπουργείο Τουρισμού και Εποπτευόμενοι φορείς"/>
    <x v="43"/>
    <n v="1000000"/>
    <m/>
    <n v="1000000"/>
    <m/>
    <m/>
    <x v="0"/>
  </r>
  <r>
    <s v="ΘΑ ΙΙ"/>
    <s v="Β.1"/>
    <n v="1090211"/>
    <n v="175602496"/>
    <s v="Β.1.1.35"/>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πιτελική Δομή ΕΣΠΑ Τομέα Παιδείας του Υπουργείου Παιδείας, Έρευνας &amp; Θρησκευμάτων /Ίδρυμα Κρατικών Υποτροφιών"/>
    <x v="44"/>
    <n v="1453814.44"/>
    <m/>
    <n v="1453814.44"/>
    <m/>
    <m/>
    <x v="0"/>
  </r>
  <r>
    <s v="ΘΑ ΙΙ"/>
    <s v="Β.1"/>
    <m/>
    <n v="175602496"/>
    <s v="Β.1.2.7"/>
    <s v="Ανάπτυξη Ολοκληρωμένου Πληροφοριακού Συστήματος Κεντρικής Γεωπληροφοριακής Υποδομής  του Υπουργείου Αγροτικής Ανάπτυξης και Τροφίμων"/>
    <s v="ΥΠΟΥΡΓΕΙΟ ΑΓΡΟΤΙΚΗΣ ΑΝΑΠΤΥΞΗΣ &amp; ΤΡΟΦΙΜΩΝ"/>
    <s v="ΥΠΟΥΡΓΕΙΟ ΑΓΡΟΤΙΚΗΣ ΑΝΑΠΤΥΞΗΣ &amp; ΤΡΟΦΙΜΩΝ"/>
    <s v="ΥΠΟΥΡΓΕΙΟ ΑΓΡΟΤΙΚΗΣ ΑΝΑΠΤΥΞΗΣ &amp; ΤΡΟΦΙΜΩΝ"/>
    <x v="45"/>
    <n v="720000"/>
    <m/>
    <n v="720000"/>
    <m/>
    <m/>
    <x v="0"/>
  </r>
  <r>
    <s v="ΘΑ Ι"/>
    <s v="Α.1"/>
    <m/>
    <n v="22100000"/>
    <s v="Α.1.1.2"/>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x v="46"/>
    <n v="500000"/>
    <n v="500000"/>
    <m/>
    <m/>
    <m/>
    <x v="6"/>
  </r>
  <r>
    <s v="ΘΑ Ι"/>
    <s v="Α.1"/>
    <m/>
    <n v="22100000"/>
    <s v="Α.1.1.2"/>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x v="46"/>
    <n v="-200000"/>
    <n v="-200000"/>
    <m/>
    <m/>
    <m/>
    <x v="6"/>
  </r>
  <r>
    <s v="ΘΑ ΙΙ"/>
    <s v="Β.2"/>
    <n v="1090211"/>
    <n v="52137222"/>
    <s v="Β.2.1.17"/>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ΠΟΛΙΤΙΣΜΟΥ ΚΑΙ ΑΘΛΗΤΙΣΜΟΥ"/>
    <s v="Οργανισμός Διαχείρισης και Αξιοποίησης Πολιτιστικών Πόρων (ΟΔΑΠ)"/>
    <x v="47"/>
    <n v="1800000"/>
    <m/>
    <n v="1800000"/>
    <m/>
    <m/>
    <x v="0"/>
  </r>
  <r>
    <s v="ΘΑ Ι"/>
    <s v="Α.2"/>
    <m/>
    <n v="77943935"/>
    <s v="Α.2.1.8"/>
    <s v="Ανάπτυξη Πληροφοριακού Συστήματος Κύκλου Ζωής Κρατικών Οχημάτω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48"/>
    <n v="330000"/>
    <n v="330000"/>
    <m/>
    <m/>
    <m/>
    <x v="0"/>
  </r>
  <r>
    <s v="ΘΑ Ι"/>
    <s v="Α.2"/>
    <m/>
    <n v="77943935"/>
    <s v="Α.2.1.8"/>
    <s v="Ανάπτυξη Πληροφοριακού Συστήματος Κύκλου Ζωής Κρατικών Οχημάτω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48"/>
    <n v="-45000"/>
    <n v="-45000"/>
    <m/>
    <m/>
    <m/>
    <x v="0"/>
  </r>
  <r>
    <s v="ΘΑ Ι"/>
    <s v="Α.3"/>
    <n v="1090219"/>
    <n v="4750000"/>
    <s v="Α.3.2.2"/>
    <s v="Ολοκληρωμένο Σύστημα Διαχείρισης Καταγγελιών"/>
    <s v="ΥΠΟΥΡΓΕΙΟ ΔΙΚΑΙΟΣΥΝΗΣ ΔΙΑΦΑΝΕΙΑΣ ΚΑΙ ΑΝΘΡΩΠΙΝΩΝ ΔΙΚΑΙΩΜΑΤΩΝ"/>
    <s v="ΥΠΟΥΡΓΕΙΟ ΔΙΚΑΙΟΣΥΝΗΣ ΔΙΑΦΑΝΕΙΑΣ ΚΑΙ ΑΝΘΡΩΠΙΝΩΝ ΔΙΚΑΙΩΜΑΤΩΝ"/>
    <s v="ΓΕΝΙΚΗ ΓΡΑΜΜΑΤΕΙΑ ΓΙΑ ΤΗΝ ΚΑΤΑΠΟΛΕΜΗΣΗ ΤΗΣ ΔΙΑΦΘΟΡΑΣ"/>
    <x v="49"/>
    <n v="-500000"/>
    <n v="-500000"/>
    <m/>
    <m/>
    <m/>
    <x v="0"/>
  </r>
  <r>
    <s v="ΘΑ Ι"/>
    <s v="Α.3"/>
    <m/>
    <n v="4750000"/>
    <s v="Α.3.2.2"/>
    <s v="Ολοκληρωμένο Σύστημα Διαχείρισης Καταγγελιών"/>
    <s v="ΥΠΟΥΡΓΕΙΟ ΔΙΚΑΙΟΣΥΝΗΣ ΔΙΑΦΑΝΕΙΑΣ ΚΑΙ ΑΝΘΡΩΠΙΝΩΝ ΔΙΚΑΙΩΜΑΤΩΝ"/>
    <s v="ΥΠΟΥΡΓΕΙΟ ΔΙΚΑΙΟΣΥΝΗΣ ΔΙΑΦΑΝΕΙΑΣ ΚΑΙ ΑΝΘΡΩΠΙΝΩΝ ΔΙΚΑΙΩΜΑΤΩΝ"/>
    <s v="ΓΕΝΙΚΗ ΓΡΑΜΜΑΤΕΙΑ ΓΙΑ ΤΗΝ ΚΑΤΑΠΟΛΕΜΗΣΗ ΤΗΣ ΔΙΑΦΘΟΡΑΣ"/>
    <x v="49"/>
    <n v="500000"/>
    <n v="500000"/>
    <m/>
    <m/>
    <m/>
    <x v="0"/>
  </r>
  <r>
    <s v="ΘΑ Ι"/>
    <s v="Α.2"/>
    <n v="1090219"/>
    <n v="77943935"/>
    <s v="Α.2.1.12"/>
    <s v="Δράσεις αναδιοργάνωσης και βελτίωσης της λειτουργίας του τομέα πολιτικής: υγεία"/>
    <s v="ΥΠΟΥΡΓΕΙΟ ΥΓΕΙΑΣ"/>
    <s v="ΥΠΟΥΡΓΕΙΟ ΥΓΕΙΑΣ"/>
    <s v="ΕΘΝΙΚΟΣ ΟΡΓΑΝΙΣΜΟΣ ΜΕΤΑΜΟΣΧΕΥΣΕΩΝ"/>
    <x v="50"/>
    <n v="61501.33"/>
    <n v="61501.33"/>
    <m/>
    <m/>
    <m/>
    <x v="4"/>
  </r>
  <r>
    <s v="ΘΑ Ι"/>
    <s v="Α.2"/>
    <n v="1090219"/>
    <n v="77943935"/>
    <s v="Α.2.1.12"/>
    <s v="Δράσεις αναδιοργάνωσης και βελτίωσης της λειτουργίας του τομέα πολιτικής: υγεία"/>
    <s v="ΥΠΟΥΡΓΕΙΟ ΥΓΕΙΑΣ"/>
    <s v="ΥΠΟΥΡΓΕΙΟ ΥΓΕΙΑΣ"/>
    <s v="ΕΘΝΙΚΟΣ ΟΡΓΑΝΙΣΜΟΣ ΜΕΤΑΜΟΣΧΕΥΣΕΩΝ"/>
    <x v="50"/>
    <n v="1094700"/>
    <n v="1094700"/>
    <m/>
    <m/>
    <m/>
    <x v="4"/>
  </r>
  <r>
    <s v="ΘΑ Ι"/>
    <s v="Α.2"/>
    <m/>
    <n v="77943935"/>
    <s v="Α.2.1.2"/>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x v="51"/>
    <n v="300000"/>
    <n v="300000"/>
    <m/>
    <m/>
    <m/>
    <x v="1"/>
  </r>
  <r>
    <s v="ΘΑ Ι"/>
    <s v="Α.2"/>
    <m/>
    <n v="77943935"/>
    <s v="Α.2.1.2"/>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x v="51"/>
    <n v="198888"/>
    <n v="198888"/>
    <m/>
    <m/>
    <m/>
    <x v="1"/>
  </r>
  <r>
    <s v="ΘΑ Ι"/>
    <s v="Α.2"/>
    <m/>
    <n v="77943935"/>
    <s v="Α.2.1.2"/>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x v="51"/>
    <n v="-498888"/>
    <n v="-498888"/>
    <m/>
    <m/>
    <m/>
    <x v="1"/>
  </r>
  <r>
    <s v="ΘΑ ΙΙ"/>
    <s v="Β.1"/>
    <n v="1090211"/>
    <n v="175602496"/>
    <s v="Β.1.1.33"/>
    <s v="Δράσεις Ψηφιακής Αναβάθμισης του Υπουργείου Δικαιοσύνης, Διαφάνειας και Ανθρωπίνων Δικαιωμάτων"/>
    <s v="ΥΠΟΥΡΓΕΙΟ ΔΙΚΑΙΟΣΥΝΗΣ ΔΙΑΦΑΝΕΙΑΣ ΚΑΙ ΑΝΘΡΩΠΙΝΩΝ ΔΙΚΑΙΩΜΑΤΩΝ"/>
    <s v="ΥΠΟΥΡΓΕΙΟ ΔΙΚΑΙΟΣΥΝΗΣ ΔΙΑΦΑΝΕΙΑΣ ΚΑΙ ΑΝΘΡΩΠΙΝΩΝ ΔΙΚΑΙΩΜΑΤΩΝ"/>
    <s v="Επιτελική δομή ΕΣΠΑ Υπουργείου Δικαιοσύνης Διαφάνειας και Ανθρωπίνων Δικαιωμάτων"/>
    <x v="52"/>
    <n v="992000"/>
    <m/>
    <n v="992000"/>
    <m/>
    <m/>
    <x v="2"/>
  </r>
  <r>
    <s v="ΘΑ ΙΙ"/>
    <s v="Β.1"/>
    <n v="1090211"/>
    <n v="175602496"/>
    <s v="Β.1.2.5"/>
    <s v="Ανάπτυξη Υπηρεσιών Προστιθέμενης Αξίας του Προγράμματος ΔΙΑΥΓΕΙΑ"/>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53"/>
    <n v="1000000"/>
    <m/>
    <n v="1000000"/>
    <m/>
    <m/>
    <x v="0"/>
  </r>
  <r>
    <s v="ΘΑ ΙΙ"/>
    <s v="Β.1"/>
    <n v="1090211"/>
    <n v="175602496"/>
    <s v="Β.1.2.5"/>
    <s v="Ανάπτυξη Υπηρεσιών Προστιθέμενης Αξίας του Προγράμματος ΔΙΑΥΓΕΙΑ"/>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53"/>
    <n v="500000"/>
    <m/>
    <n v="500000"/>
    <m/>
    <m/>
    <x v="0"/>
  </r>
  <r>
    <s v="ΘΑ ΙΙΙ"/>
    <s v="Γ.1"/>
    <n v="1090219"/>
    <n v="5800000"/>
    <s v="Γ.1.1.3"/>
    <s v="Δράσεις του Υπουργείου Εσωτερικών για το ανθρώπινο δυναμικό της Δημόσιας Διοίκησης"/>
    <s v="ΥΠΟΥΡΓΕΙΟ ΕΣΩΤΕΡΙΚΩΝ "/>
    <s v="ΥΠΟΥΡΓΕΙΟ ΕΣΩΤΕΡΙΚΩΝ "/>
    <s v="ΕΥΔΕ ΕΣΩΤΕΡΙΚΩΝ"/>
    <x v="54"/>
    <n v="300000"/>
    <n v="300000"/>
    <m/>
    <m/>
    <m/>
    <x v="0"/>
  </r>
  <r>
    <s v="ΘΑ Ι"/>
    <s v="Α.2"/>
    <m/>
    <n v="77943935"/>
    <s v="Α.2.1.18"/>
    <s v="Βελτίωση διαδικασιών Υπουργείου Αγροτικής Ανάπτυξης και Τροφίμων"/>
    <s v="ΥΠΟΥΡΓΕΙΟ ΑΓΡΟΤΙΚΗΣ ΑΝΑΠΤΥΞΗΣ &amp; ΤΡΟΦΙΜΩΝ"/>
    <s v="ΥΠΟΥΡΓΕΙΟ ΑΓΡΟΤΙΚΗΣ ΑΝΑΠΤΥΞΗΣ &amp; ΤΡΟΦΙΜΩΝ"/>
    <s v="Υπουργείο Αγροτικής Ανάπτυξης και Τροφίμων"/>
    <x v="55"/>
    <n v="74000"/>
    <n v="74000"/>
    <m/>
    <m/>
    <m/>
    <x v="0"/>
  </r>
  <r>
    <s v="ΘΑ Ι"/>
    <s v="Α.2"/>
    <m/>
    <n v="77943935"/>
    <s v="Α.2.1.18"/>
    <s v="Βελτίωση διαδικασιών Υπουργείου Αγροτικής Ανάπτυξης και Τροφίμων"/>
    <s v="ΥΠΟΥΡΓΕΙΟ ΑΓΡΟΤΙΚΗΣ ΑΝΑΠΤΥΞΗΣ &amp; ΤΡΟΦΙΜΩΝ"/>
    <s v="ΥΠΟΥΡΓΕΙΟ ΑΓΡΟΤΙΚΗΣ ΑΝΑΠΤΥΞΗΣ &amp; ΤΡΟΦΙΜΩΝ"/>
    <s v="Υπουργείο Αγροτικής Ανάπτυξης και Τροφίμων"/>
    <x v="56"/>
    <n v="496000"/>
    <n v="496000"/>
    <m/>
    <m/>
    <m/>
    <x v="0"/>
  </r>
  <r>
    <s v="ΘΑ Ι"/>
    <s v="Α.2"/>
    <n v="1090219"/>
    <n v="77943935"/>
    <s v="Α.2.1.22"/>
    <s v="Ανασχεδιασμός διοικητικών διαδικασιών του Οργανισμού Προνοιακών Επιδομάτων Κοινωνικής Αλληλεγγύης (ΟΠΕΚΑ)"/>
    <s v="ΥΠΟΥΡΓΕΙΟ ΕΡΓΑΣΙΑΣ, ΚΟΙΝΩΝΙΚΗΣ ΑΣΦΑΛΙΣΗΣ ΚΑΙ ΚΟΙΝΩΝΙΚΗΣ ΑΛΛΗΛΕΓΓΥΗΣ"/>
    <s v="ΥΠΟΥΡΓΕΙΟ ΕΡΓΑΣΙΑΣ, ΚΟΙΝΩΝΙΚΗΣ ΑΣΦΑΛΙΣΗΣ ΚΑΙ ΚΟΙΝΩΝΙΚΗΣ ΑΛΛΗΛΕΓΓΥΗΣ"/>
    <s v="ΟΠΕΚΑ"/>
    <x v="57"/>
    <n v="1800000"/>
    <n v="1800000"/>
    <m/>
    <m/>
    <m/>
    <x v="1"/>
  </r>
  <r>
    <s v="ΘΑ ΙΙΙ"/>
    <s v="Γ.2"/>
    <m/>
    <n v="111991279"/>
    <s v="Γ.2.2.1"/>
    <s v="Βελτίωση της ποιότητας σχεδιασμού των προγραμμάτων σπουδών και του εκπαιδευτικού υλικού του ΕΚΔΔΑ"/>
    <s v="ΥΠΟΥΡΓΕΙΟ ΔΙΟΙΚΗΤΙΚΗΣ ΑΝΑΣΥΓΚΡΟΤΗΣΗΣ"/>
    <s v="ΥΠΟΥΡΓΕΙΟ ΕΣΩΤΕΡΙΚΩΝ "/>
    <s v="ΕΚΔΔΑ"/>
    <x v="58"/>
    <n v="3875000"/>
    <n v="3875000"/>
    <m/>
    <m/>
    <m/>
    <x v="0"/>
  </r>
  <r>
    <s v="ΘΑ ΙΙΙ"/>
    <s v="Γ.2"/>
    <m/>
    <n v="111991279"/>
    <s v="Γ.2.2.2"/>
    <s v="Βελτίωση της ποιότητας σχεδιασμού των προγραμμάτων σπουδών και του εκπαιδευτικού υλικού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x v="58"/>
    <n v="884000"/>
    <n v="884000"/>
    <m/>
    <m/>
    <m/>
    <x v="2"/>
  </r>
  <r>
    <s v="ΘΑ Ι"/>
    <s v="Α.2"/>
    <m/>
    <n v="77943935"/>
    <s v="Α.2.1.1"/>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ΚΟΙΝΩΝΙΑ ΤΗΣ ΠΛΗΡΟΦΟΡΙΑΣ Α.Ε."/>
    <x v="59"/>
    <n v="629036.41"/>
    <n v="585468.52"/>
    <n v="43567.89"/>
    <s v="ΝΑΙ"/>
    <m/>
    <x v="0"/>
  </r>
  <r>
    <s v="ΘΑ Ι"/>
    <s v="Α.2"/>
    <m/>
    <n v="77943935"/>
    <s v="Α.2.1.1"/>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ΚΟΙΝΩΝΙΑ ΤΗΣ ΠΛΗΡΟΦΟΡΙΑΣ Α.Ε."/>
    <x v="59"/>
    <n v="148.01000000000931"/>
    <n v="148.01000000000931"/>
    <m/>
    <m/>
    <m/>
    <x v="0"/>
  </r>
  <r>
    <s v="ΘΑ Ι"/>
    <s v="Α.2"/>
    <m/>
    <n v="77943935"/>
    <s v="Α.2.1.1"/>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ΚΟΙΝΩΝΙΑ ΤΗΣ ΠΛΗΡΟΦΟΡΙΑΣ Α.Ε."/>
    <x v="59"/>
    <n v="11.010000000023865"/>
    <n v="11.010000000023865"/>
    <m/>
    <m/>
    <m/>
    <x v="0"/>
  </r>
  <r>
    <s v="ΘΑ Ι"/>
    <s v="Α.2"/>
    <n v="1090219"/>
    <n v="77943935"/>
    <s v="Α.2.1.1"/>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Διεπιστημονικός Οργανισμός Αναγνώρισης Τίτλων Ακαδημαϊκών και Πληροφόρησης"/>
    <x v="60"/>
    <n v="500000"/>
    <n v="500000"/>
    <m/>
    <m/>
    <m/>
    <x v="0"/>
  </r>
  <r>
    <s v="ΘΑ Ι"/>
    <s v="Α.2"/>
    <n v="1090219"/>
    <n v="77943935"/>
    <s v="Α.2.2.5"/>
    <s v="Βελτίωση και εκσυγχρονισμός διαδικασιών της Γεν. Γραμματείας Πληθυσμού και Κοινωνικής Συνοχής προς πολίτες τρίτων χωρών"/>
    <s v="ΥΠΟΥΡΓΕΙΟ ΜΕΤΑΝΑΣΤΕΥΤΙΚΗΣ ΠΟΛΙΤΙΚΗΣ"/>
    <s v="ΥΠΟΥΡΓΕΙΟ ΜΕΤΑΝΑΣΤΕΥΤΙΚΗΣ ΠΟΛΙΤΙΚΗΣ"/>
    <s v="Γενική Γραμματεία Πληθυσμού  και Κοινωνικής Συνοχής"/>
    <x v="61"/>
    <n v="-1400000"/>
    <n v="-1400000"/>
    <m/>
    <m/>
    <m/>
    <x v="0"/>
  </r>
  <r>
    <s v="ΘΑ Ι"/>
    <s v="Α.2"/>
    <m/>
    <n v="77943935"/>
    <s v="Α.2.2.5"/>
    <s v="Βελτίωση και εκσυγχρονισμός διαδικασιών της Γεν. Γραμματείας Πληθυσμού και Κοινωνικής Συνοχής προς πολίτες τρίτων χωρών"/>
    <s v="ΥΠΟΥΡΓΕΙΟ ΜΕΤΑΝΑΣΤΕΥΤΙΚΗΣ ΠΟΛΙΤΙΚΗΣ"/>
    <s v="ΥΠΟΥΡΓΕΙΟ ΜΕΤΑΝΑΣΤΕΥΤΙΚΗΣ ΠΟΛΙΤΙΚΗΣ"/>
    <s v="Γενική Γραμματεία Πληθυσμού  και Κοινωνικής Συνοχής"/>
    <x v="61"/>
    <n v="1400000"/>
    <n v="1400000"/>
    <m/>
    <m/>
    <m/>
    <x v="0"/>
  </r>
  <r>
    <s v="ΘΑ ΙΙ"/>
    <s v="Β.2"/>
    <n v="1090211"/>
    <n v="52137222"/>
    <s v="Β.2.1.17"/>
    <s v="Δράσεις ηλεκτρονικής διακυβέρνησης για την αναβάθμιση του επιπέδου παροχής ηλεκτρονικών υπηρεσιών προς τους πολίτες"/>
    <s v="ΥΠΟΥΡΓΕΙΟ ΠΑΙΔΕΙΑΣ, ΕΡΕΥΝΑΣ ΚΑΙ ΘΡΗΣΚΕΥΜΑΤΩΝ"/>
    <s v="ΥΠΟΥΡΓΕΙΟ ΠΑΙΔΕΙΑΣ, ΕΡΕΥΝΑΣ ΚΑΙ ΘΡΗΣΚΕΥΜΑΤΩΝ"/>
    <s v="ΙΔΡΥΜΑ ΝΕΟΛΑΙΑΣ ΚΑΙ ΔΙΑ ΒΙΟΥ ΜΑΘΗΣΗΣ- Ι.ΝΕ.ΔΙ.ΒΙ.Μ."/>
    <x v="62"/>
    <n v="963900"/>
    <m/>
    <n v="963900"/>
    <m/>
    <m/>
    <x v="0"/>
  </r>
  <r>
    <s v="ΘΑ Ι"/>
    <s v="Α.2"/>
    <m/>
    <n v="77943935"/>
    <s v="Α.2.1.1"/>
    <s v="Απλοποίηση Εσωτερικών Διαδικασιών Φορέων του Δημόσιου Τομέα και βελτίωση της λειτουργίας τους (α΄ φάση εξειδίκευσης)"/>
    <s v="ΥΠΟΥΡΓΕΙΟ ΟΙΚΟΝΟΜΙΑΣ ΚΑΙ ΑΝΑΠΤΥΞΗΣ "/>
    <s v="ΥΠΟΥΡΓΕΙΟ ΟΙΚΟΝΟΜΙΑΣ ΚΑΙ ΑΝΑΠΤΥΞΗΣ "/>
    <s v="ΤΕΧΝΙΚΟ ΕΠΙΜΕΛΗΤΗΡΙΟ ΕΛΛΑΔΟΣ (ΤΕΕ_"/>
    <x v="63"/>
    <n v="1153740"/>
    <n v="1153740"/>
    <m/>
    <m/>
    <m/>
    <x v="0"/>
  </r>
  <r>
    <s v="ΘΑ Ι"/>
    <s v="Α.2"/>
    <m/>
    <n v="77943935"/>
    <s v="Α.2.1.1"/>
    <s v="Απλοποίηση Εσωτερικών Διαδικασιών Φορέων του Δημόσιου Τομέα και βελτίωση της λειτουργίας τους (α΄ φάση εξειδίκευσης)"/>
    <s v="ΥΠΟΥΡΓΕΙΟ ΟΙΚΟΝΟΜΙΑΣ ΚΑΙ ΑΝΑΠΤΥΞΗΣ "/>
    <s v="ΥΠΟΥΡΓΕΙΟ ΟΙΚΟΝΟΜΙΑΣ ΚΑΙ ΑΝΑΠΤΥΞΗΣ "/>
    <s v="ΤΕΧΝΙΚΟ ΕΠΙΜΕΛΗΤΗΡΙΟ ΕΛΛΑΔΟΣ (ΤΕΕ_"/>
    <x v="63"/>
    <n v="-1153740"/>
    <n v="-1153740"/>
    <m/>
    <m/>
    <m/>
    <x v="0"/>
  </r>
  <r>
    <s v="ΘΑ Ι"/>
    <s v="Α.2"/>
    <m/>
    <n v="77943935"/>
    <s v="Α.2.2.7"/>
    <s v="Δράσεις  απλοποίησης των παρεχόμενων υπηρεσιών της Γενικής Γραμματείας Αθλητισμού"/>
    <s v="ΥΠΟΥΡΓΕΙΟ ΠΟΛΙΤΙΣΜΟΥ ΚΑΙ ΑΘΛΗΤΙΣΜΟΥ"/>
    <s v="ΥΠΟΥΡΓΕΙΟ ΠΟΛΙΤΙΣΜΟΥ ΚΑΙ ΑΘΛΗΤΙΣΜΟΥ"/>
    <s v="Γενική Γραμματεία Αθλητισμού και εποπτευόμενοι φορείς"/>
    <x v="64"/>
    <n v="200000"/>
    <n v="200000"/>
    <m/>
    <m/>
    <m/>
    <x v="0"/>
  </r>
  <r>
    <s v="ΘΑ Ι"/>
    <s v="Α.2"/>
    <n v="1090219"/>
    <n v="77943935"/>
    <s v="Α.2.2.6"/>
    <s v="Δράσεις  βελτίωσης των παρεχόμενων υπηρεσιών στον τομέα του Τουρισμού"/>
    <s v="ΥΠΟΥΡΓΕΙΟ  ΤΟΥΡΙΣΜΟΥ"/>
    <s v="ΥΠΟΥΡΓΕΙΟ  ΤΟΥΡΙΣΜΟΥ"/>
    <s v="Υπουργείο Τουρισμού και Εποπτευόμενοι φορείς"/>
    <x v="65"/>
    <n v="-1250000"/>
    <n v="-1250000"/>
    <m/>
    <m/>
    <m/>
    <x v="0"/>
  </r>
  <r>
    <s v="ΘΑ Ι"/>
    <s v="Α.2"/>
    <m/>
    <n v="77943935"/>
    <s v="Α.2.2.6"/>
    <s v="Δράσεις  βελτίωσης των παρεχόμενων υπηρεσιών στον τομέα του Τουρισμού"/>
    <s v="ΥΠΟΥΡΓΕΙΟ  ΤΟΥΡΙΣΜΟΥ"/>
    <s v="ΥΠΟΥΡΓΕΙΟ  ΤΟΥΡΙΣΜΟΥ"/>
    <s v="Υπουργείο Τουρισμού και Εποπτευόμενοι φορείς"/>
    <x v="65"/>
    <n v="1250000"/>
    <n v="1250000"/>
    <m/>
    <m/>
    <m/>
    <x v="0"/>
  </r>
  <r>
    <s v="ΘΑ ΙΙ"/>
    <s v="Β.1"/>
    <n v="1090211"/>
    <n v="175602496"/>
    <s v="Β.1.1.26"/>
    <s v="Υποδομές Υπουργείου Προστασίας του Πολίτη"/>
    <s v="ΥΠΟΥΡΓΕΙΟ ΠΡΟΣΤΑΣΙΑΣ ΤΟΥ ΠΟΛΙΤΗ"/>
    <s v="ΥΠΟΥΡΓΕΙΟ ΠΡΟΣΤΑΣΙΑΣ ΤΟΥ ΠΟΛΙΤΗ"/>
    <s v="Γενική Δ/νση Οικονομικού και Επιτελικού Σχεδιασμού/Δ/νση Δημοσιονομικής Διαχείρισης/_x000a_Ελληνική Αστυνομία"/>
    <x v="66"/>
    <n v="453200"/>
    <m/>
    <n v="453200"/>
    <m/>
    <m/>
    <x v="0"/>
  </r>
  <r>
    <s v="ΘΑ Ι"/>
    <s v="Α.2"/>
    <m/>
    <n v="77943935"/>
    <s v="Α.2.1.17"/>
    <s v="Απλούστευση, ανασχεδιασμός και ηλεκτρονικοποίηση διαδικασιών του Υπουργείου Μεταναστευτικής Πολιτικής"/>
    <s v="ΥΠΟΥΡΓΕΙΟ ΜΕΤΑΝΑΣΤΕΥΤΙΚΗΣ ΠΟΛΙΤΙΚΗΣ"/>
    <s v="ΥΠΟΥΡΓΕΙΟ ΜΕΤΑΝΑΣΤΕΥΤΙΚΗΣ ΠΟΛΙΤΙΚΗΣ"/>
    <s v="ΥΠΟΥΡΓΕΙΟ ΜΕΤΑΝΑΣΤΕΥΤΙΚΗΣ ΠΟΛΙΤΙΚΗΣ"/>
    <x v="67"/>
    <n v="500000"/>
    <n v="500000"/>
    <m/>
    <m/>
    <m/>
    <x v="0"/>
  </r>
  <r>
    <s v="ΘΑ ΙΙ"/>
    <s v="Β.1"/>
    <n v="1090211"/>
    <n v="175602496"/>
    <s v="Β.1.1.5"/>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ΔΗΜΟΣ ΑΘΗΝΑΙΩΝ "/>
    <x v="68"/>
    <n v="3256639.2"/>
    <m/>
    <n v="3256639.2"/>
    <m/>
    <m/>
    <x v="6"/>
  </r>
  <r>
    <s v="ΘΑ ΙΙΙ"/>
    <s v="Γ.2"/>
    <n v="1090219"/>
    <n v="111991279"/>
    <s v="Γ.2.1.5"/>
    <s v="ΑΝΑΠΤΥΞΗ ΑΝΘΡΩΠΙΝΟΥ ΔΥΝΑΜΙΚΟΥ ΥΠΕΞ"/>
    <s v="_x0009_ΥΠΟΥΡΓΕΙΟ ΕΞΩΤΕΡΙΚΩΝ"/>
    <s v="_x0009_ΥΠΟΥΡΓΕΙΟ ΕΞΩΤΕΡΙΚΩΝ"/>
    <s v="ΕΥΣΧΕΠ"/>
    <x v="69"/>
    <n v="350000"/>
    <n v="350000"/>
    <m/>
    <m/>
    <m/>
    <x v="0"/>
  </r>
  <r>
    <s v="ΘΑ Ι"/>
    <s v="Α.1"/>
    <m/>
    <n v="22100000"/>
    <s v="Α.1.1.2"/>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x v="70"/>
    <n v="180000"/>
    <n v="180000"/>
    <m/>
    <m/>
    <m/>
    <x v="6"/>
  </r>
  <r>
    <s v="ΘΑ Ι"/>
    <s v="Α.1"/>
    <n v="1090219"/>
    <n v="22100000"/>
    <s v="Α.1.1.2"/>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x v="70"/>
    <n v="-180000"/>
    <n v="-180000"/>
    <m/>
    <m/>
    <m/>
    <x v="0"/>
  </r>
  <r>
    <s v="ΘΑ Ι"/>
    <s v="Α.4"/>
    <n v="1090219"/>
    <n v="62000000"/>
    <s v=" Α.4.1.1"/>
    <s v="Δράσεις αντιμετώπισης της πανδημίας COVID-19 του Υπουργείου Υγείας"/>
    <s v="ΥΠΟΥΡΓΕΙΟ ΥΓΕΙΑΣ"/>
    <s v="ΥΠΟΥΡΓΕΙΟ ΥΓΕΙΑΣ"/>
    <s v=" Εθνικός Οργανισμός Παροχής Υπηρεσιών Υγείας/ ΕΟΠΥΥ"/>
    <x v="71"/>
    <n v="59164400"/>
    <n v="59164400"/>
    <m/>
    <m/>
    <m/>
    <x v="7"/>
  </r>
  <r>
    <s v="ΘΑ ΙΙ"/>
    <s v="Β.1"/>
    <n v="1090211"/>
    <n v="175602496"/>
    <s v="Β.1.1.36"/>
    <s v="Ψηφιοποίηση αρχείων και ανάπτυξη παρεχόμενων υπηρε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ΑΕΙ/Θεολογική Σχολή ΕΚΠΑ"/>
    <x v="72"/>
    <n v="6200000"/>
    <m/>
    <n v="6200000"/>
    <m/>
    <m/>
    <x v="0"/>
  </r>
  <r>
    <s v="ΘΑ Ι"/>
    <s v="Α.2"/>
    <n v="1090211"/>
    <n v="77943935"/>
    <s v="Α.2.2.11"/>
    <s v="Δράσεις μείωσης διοικητικών βαρών, απλούστευσης και προτυποποίησης υπηρεσιών προς τους πολίτες και τις επιχειρήσεις στο πλαίσιο του Εθνικού Προγράμματος Απλούστευσης Διαδικασιών"/>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Η ΓΡΑΜΜΑΤΕΙΑ ΨΗΦΙΑΚΗΣ ΔΙΑΚΥΒΕΡΝΗΣΗΣ ΚΑΙ ΑΠΛΟΥΣΤΕΥΣΗΣ ΔΙΑΔΙΚΑΣΙΩΝ (ΓΓΨΔΑΔ)"/>
    <x v="73"/>
    <n v="440095"/>
    <n v="440095"/>
    <m/>
    <m/>
    <m/>
    <x v="0"/>
  </r>
  <r>
    <s v="ΘΑ ΙΙ"/>
    <s v="Β.1"/>
    <n v="1090211"/>
    <n v="175602496"/>
    <s v="Β.1.1.10"/>
    <s v="Γεωπληροφοριακή υποδομή Υπουργείου Οικονομικών"/>
    <s v="ΥΠΟΥΡΓΕΙΟ ΟΙΚΟΝΟΜΙΚΩΝ"/>
    <s v="ΥΠΟΥΡΓΕΙΟ ΟΙΚΟΝΟΜΙΚΩΝ"/>
    <s v="ΓΓ Δημόσιας Περιουσίας"/>
    <x v="74"/>
    <n v="-4000000"/>
    <m/>
    <n v="-4000000"/>
    <m/>
    <m/>
    <x v="5"/>
  </r>
  <r>
    <s v="ΘΑ ΙΙ"/>
    <s v="Β.1"/>
    <m/>
    <n v="175602496"/>
    <s v="Β.1.1.10"/>
    <s v="Γεωπληροφοριακή υποδομή Υπουργείου Οικονομικών"/>
    <s v="ΥΠΟΥΡΓΕΙΟ ΟΙΚΟΝΟΜΙΚΩΝ"/>
    <s v="ΥΠΟΥΡΓΕΙΟ ΟΙΚΟΝΟΜΙΚΩΝ"/>
    <s v="ΓΓ Δημόσιας Περιουσίας"/>
    <x v="74"/>
    <n v="4000000"/>
    <m/>
    <n v="4000000"/>
    <m/>
    <m/>
    <x v="5"/>
  </r>
  <r>
    <s v="ΘΑ ΙΙΙ"/>
    <s v="Γ.1"/>
    <n v="1090219"/>
    <n v="5800000"/>
    <s v="Γ.1.1.3"/>
    <s v="Δράσεις του Υπουργείου Εσωτερικών για το ανθρώπινο δυναμικό της Δημόσιας Διοίκησης"/>
    <s v="ΥΠΟΥΡΓΕΙΟ ΕΣΩΤΕΡΙΚΩΝ "/>
    <s v="ΥΠΟΥΡΓΕΙΟ ΕΣΩΤΕΡΙΚΩΝ "/>
    <s v="ΕΥΔΕ ΕΣΩΤΕΡΙΚΩΝ"/>
    <x v="75"/>
    <n v="250000"/>
    <n v="250000"/>
    <m/>
    <m/>
    <m/>
    <x v="0"/>
  </r>
  <r>
    <s v="ΘΑ Ι"/>
    <s v="Α.2"/>
    <n v="1090219"/>
    <n v="77943935"/>
    <s v="Α.2.2.12"/>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x v="76"/>
    <n v="-24689135.27"/>
    <n v="-24689135.27"/>
    <m/>
    <m/>
    <m/>
    <x v="7"/>
  </r>
  <r>
    <s v="ΘΑ Ι"/>
    <s v="Α.2"/>
    <n v="1090219"/>
    <n v="77943935"/>
    <s v="Α.2.2.12"/>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x v="76"/>
    <n v="6357454.2699999996"/>
    <n v="6357454.2699999996"/>
    <m/>
    <m/>
    <m/>
    <x v="7"/>
  </r>
  <r>
    <s v="ΘΑ Ι"/>
    <s v="Α.2"/>
    <n v="1090219"/>
    <n v="77943935"/>
    <s v="Α.2.2.12"/>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x v="76"/>
    <n v="7531681"/>
    <n v="7531681"/>
    <m/>
    <m/>
    <m/>
    <x v="7"/>
  </r>
  <r>
    <s v="ΘΑ Ι"/>
    <s v="Α.2"/>
    <n v="1090219"/>
    <n v="77943935"/>
    <s v="Α.2.2.12"/>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x v="76"/>
    <n v="10800000"/>
    <n v="10800000"/>
    <m/>
    <m/>
    <m/>
    <x v="7"/>
  </r>
  <r>
    <s v="ΘΑ VI"/>
    <s v="ΣΤ.1"/>
    <n v="1090219"/>
    <n v="100000000"/>
    <s v="ΣΤ.1.1.1"/>
    <s v="Δράσεις του Υπουργείου Υγείας για τον περιορισμό της διασποράς της πανδημίας Covid19 και αποκατάστασης των συνεπειών της υγειονομικής κρίσης "/>
    <s v="ΥΠΟΥΡΓΕΙΟ ΥΓΕΙΑΣ"/>
    <s v="ΥΠΟΥΡΓΕΙΟ ΥΓΕΙΑΣ"/>
    <s v="ΥΠΟΥΡΓΕΙΟ ΥΓΕΙΑΣ/ΕΟΔΥ"/>
    <x v="76"/>
    <n v="101426435.44"/>
    <n v="101426435.44"/>
    <m/>
    <m/>
    <m/>
    <x v="7"/>
  </r>
  <r>
    <s v="ΘΑ Ι"/>
    <s v="Α.1"/>
    <n v="1090219"/>
    <n v="22100000"/>
    <s v="Α.1.1.10"/>
    <s v="Δημιουργία μηχανισμών και εργαλείων για τη βελτίωση της λειτουργίας της δικαιοσύνης  "/>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x v="77"/>
    <n v="700000"/>
    <n v="700000"/>
    <m/>
    <m/>
    <m/>
    <x v="2"/>
  </r>
  <r>
    <s v="ΘΑ Ι"/>
    <s v="Α.1"/>
    <n v="1090219"/>
    <n v="22100000"/>
    <s v="Α.1.1.10"/>
    <s v="Δημιουργία μηχανισμών και εργαλείων για τη βελτίωση της λειτουργίας της δικαιοσύνης  "/>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x v="77"/>
    <n v="-700000"/>
    <n v="-700000"/>
    <m/>
    <m/>
    <m/>
    <x v="2"/>
  </r>
  <r>
    <s v="ΘΑ ΙΙ"/>
    <s v="Β.1"/>
    <n v="1090211"/>
    <n v="175602496"/>
    <s v="Β.1.1.33"/>
    <s v="Δράσεις Ψηφιακής Αναβάθμισης του Υπουργείου Δικαιοσύνης, Διαφάνειας και Ανθρωπίνων Δικαιωμάτων"/>
    <s v="ΥΠΟΥΡΓΕΙΟ ΔΙΚΑΙΟΣΥΝΗΣ ΔΙΑΦΑΝΕΙΑΣ ΚΑΙ ΑΝΘΡΩΠΙΝΩΝ ΔΙΚΑΙΩΜΑΤΩΝ"/>
    <s v="ΥΠΟΥΡΓΕΙΟ ΔΙΚΑΙΟΣΥΝΗΣ ΔΙΑΦΑΝΕΙΑΣ ΚΑΙ ΑΝΘΡΩΠΙΝΩΝ ΔΙΚΑΙΩΜΑΤΩΝ"/>
    <s v="Επιτελική δομή ΕΣΠΑ Υπουργείου Δικαιοσύνης Διαφάνειας και Ανθρωπίνων Δικαιωμάτων"/>
    <x v="77"/>
    <n v="700025"/>
    <m/>
    <n v="700025"/>
    <m/>
    <m/>
    <x v="2"/>
  </r>
  <r>
    <s v="ΘΑ Ι"/>
    <s v="Α.3"/>
    <m/>
    <n v="4750000"/>
    <s v="Α.3.2.4"/>
    <s v="Αναβάθμιση των υπηρεσιών που παρέχει η Γενική Διεύθυνση Προστασίας Καταναλωτή στο επίπεδο της υποδοχής και διαχείρισης καταγγελιών καταναλωτών "/>
    <s v="ΥΠΟΥΡΓΕΙΟ ΟΙΚΟΝΟΜΙΑΣ ΚΑΙ ΑΝΑΠΤΥΞΗΣ "/>
    <s v="ΥΠΟΥΡΓΕΙΟ ΟΙΚΟΝΟΜΙΑΣ ΚΑΙ ΑΝΑΠΤΥΞΗΣ "/>
    <s v="Γενική Δ/νση Προστασίας Καταναλωτή"/>
    <x v="78"/>
    <n v="150000"/>
    <n v="150000"/>
    <m/>
    <m/>
    <m/>
    <x v="0"/>
  </r>
  <r>
    <s v="ΘΑ Ι"/>
    <s v="Α.1"/>
    <m/>
    <n v="22100000"/>
    <s v="Α.1.1.4"/>
    <s v="Δημιουργία Μηχανισμών Παρακολούθησης πολιτικών του Υπουργείου Εργασίας στον τομέα κοινωνικής πολιτική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x v="79"/>
    <n v="200000"/>
    <n v="200000"/>
    <m/>
    <m/>
    <m/>
    <x v="0"/>
  </r>
  <r>
    <s v="ΘΑ Ι"/>
    <s v="Α.1"/>
    <m/>
    <n v="22100000"/>
    <s v="Α.1.1.4"/>
    <s v="Δημιουργία Μηχανισμών Παρακολούθησης πολιτικών του Υπουργείου Εργασίας στον τομέα κοινωνικής πολιτική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x v="79"/>
    <n v="-200000"/>
    <n v="-200000"/>
    <m/>
    <m/>
    <m/>
    <x v="0"/>
  </r>
  <r>
    <s v="ΘΑ Ι"/>
    <s v="Α.2"/>
    <m/>
    <n v="77943935"/>
    <s v="Α.2.1.9"/>
    <s v="Δημιουργία  συστήματος διαχείρισης στεγαστικών αιτημάτων και διασύνδεσης των δομών παροχής υπηρεσιών κοινωνικής φροντίδας σε αστέγου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x v="79"/>
    <n v="200000"/>
    <n v="200000"/>
    <m/>
    <m/>
    <m/>
    <x v="0"/>
  </r>
  <r>
    <s v="ΘΑ ΙΙ"/>
    <s v="Β.2"/>
    <n v="1090211"/>
    <n v="52137222"/>
    <s v="Β.2.1.6"/>
    <s v="Παροχή ηλεκτρονικών υπηρεσιών της Γενικής Γραμματείας Αθλητισμού"/>
    <s v="ΥΠΟΥΡΓΕΙΟ ΠΟΛΙΤΙΣΜΟΥ ΚΑΙ ΑΘΛΗΤΙΣΜΟΥ"/>
    <s v="ΥΠΟΥΡΓΕΙΟ ΠΟΛΙΤΙΣΜΟΥ ΚΑΙ ΑΘΛΗΤΙΣΜΟΥ"/>
    <s v="Γενική Γραμματεία Αθλητισμού και εποπτευόμενοι φορείς"/>
    <x v="80"/>
    <n v="-300000"/>
    <m/>
    <n v="-300000"/>
    <m/>
    <m/>
    <x v="0"/>
  </r>
  <r>
    <s v="ΘΑ ΙΙ"/>
    <s v="Β.2"/>
    <m/>
    <n v="52137222"/>
    <s v="Β.2.1.6"/>
    <s v="Παροχή ηλεκτρονικών υπηρεσιών της Γενικής Γραμματείας Αθλητισμού"/>
    <s v="ΥΠΟΥΡΓΕΙΟ ΠΟΛΙΤΙΣΜΟΥ ΚΑΙ ΑΘΛΗΤΙΣΜΟΥ"/>
    <s v="ΥΠΟΥΡΓΕΙΟ ΠΟΛΙΤΙΣΜΟΥ ΚΑΙ ΑΘΛΗΤΙΣΜΟΥ"/>
    <s v="Γενική Γραμματεία Αθλητισμού και εποπτευόμενοι φορείς"/>
    <x v="80"/>
    <n v="300000"/>
    <m/>
    <n v="300000"/>
    <m/>
    <m/>
    <x v="0"/>
  </r>
  <r>
    <s v="ΘΑ ΙΙ"/>
    <s v="Β.2"/>
    <m/>
    <n v="52137222"/>
    <s v="Β.2.1.7"/>
    <s v="Υποδομές για την ψηφιακή καταγραφή, αποθήκευση και διάθεση πρακτικών συνεδριάσεων  δικαστηρίων"/>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x v="81"/>
    <n v="5649925"/>
    <m/>
    <n v="5649925"/>
    <m/>
    <m/>
    <x v="2"/>
  </r>
  <r>
    <s v="ΘΑ ΙΙ"/>
    <s v="Β.2"/>
    <n v="1090211"/>
    <n v="52137222"/>
    <s v="Β.2.1.17"/>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λληνική Αρχή Γεωλογικών &amp; Μεταλλευτικών Ερευνών / Κοινωνία της Πληροφορίας "/>
    <x v="82"/>
    <n v="2135787.7200000002"/>
    <m/>
    <n v="2135787.7200000002"/>
    <m/>
    <m/>
    <x v="0"/>
  </r>
  <r>
    <s v="ΘΑ ΙΙ"/>
    <s v="Β.1"/>
    <n v="1090211"/>
    <n v="175602496"/>
    <s v="Β.1.1.15"/>
    <s v="Δημιουργία Υποδομών Ηλεκτρονικής Διακυβέρνησης για την ενίσχυση των λειτουργιών της Δημόσιας Διοίκησης στον Τομέα του Τουρισμού"/>
    <s v="ΥΠΟΥΡΓΕΙΟ  ΤΟΥΡΙΣΜΟΥ"/>
    <s v="ΥΠΟΥΡΓΕΙΟ  ΤΟΥΡΙΣΜΟΥ"/>
    <s v="Υπουργείο Τουρισμού και Εποπτευόμενοι φορείς"/>
    <x v="83"/>
    <n v="-1000000"/>
    <m/>
    <n v="-1000000"/>
    <m/>
    <m/>
    <x v="0"/>
  </r>
  <r>
    <s v="ΘΑ ΙΙ"/>
    <s v="Β.1"/>
    <m/>
    <n v="175602496"/>
    <s v="Β.1.1.15"/>
    <s v="Δημιουργία Υποδομών Ηλεκτρονικής Διακυβέρνησης για την ενίσχυση των λειτουργιών της Δημόσιας Διοίκησης στον Τομέα του Τουρισμού"/>
    <s v="ΥΠΟΥΡΓΕΙΟ  ΤΟΥΡΙΣΜΟΥ"/>
    <s v="ΥΠΟΥΡΓΕΙΟ  ΤΟΥΡΙΣΜΟΥ"/>
    <s v="Υπουργείο Τουρισμού και Εποπτευόμενοι φορείς"/>
    <x v="83"/>
    <n v="1000000"/>
    <m/>
    <n v="1000000"/>
    <m/>
    <m/>
    <x v="0"/>
  </r>
  <r>
    <s v="ΘΑ ΙΙ"/>
    <s v="Β.2"/>
    <m/>
    <n v="52137222"/>
    <s v="Β.2.1.10"/>
    <s v="Δημιουργία υποδομών ηλεκτρονικής διακυβέρνησης για την υποστήριξη των επιχειρησιακών λειτουργικών μονάδων υγείας "/>
    <s v="ΥΠΟΥΡΓΕΙΟ ΥΓΕΙΑΣ"/>
    <s v="ΥΠΟΥΡΓΕΙΟ ΥΓΕΙΑΣ"/>
    <s v="ΗΔΙΚΑ Α.Ε."/>
    <x v="84"/>
    <n v="10980000"/>
    <m/>
    <n v="10980000"/>
    <m/>
    <m/>
    <x v="4"/>
  </r>
  <r>
    <s v="ΘΑ ΙΙ"/>
    <s v="Β.1"/>
    <m/>
    <n v="175602496"/>
    <s v="Β.1.2.3"/>
    <s v="Διασφάλιση της ασφάλειας δεδομένων στον (κάθετο) τομέα πολιτικής της κοινωνικής ασφάλισης"/>
    <s v="ΥΠΟΥΡΓΕΙΟ ΕΡΓΑΣΙΑΣ, ΚΟΙΝΩΝΙΚΗΣ ΑΣΦΑΛΙΣΗΣ ΚΑΙ ΚΟΙΝΩΝΙΚΗΣ ΑΛΛΗΛΕΓΓΥΗΣ"/>
    <s v="ΥΠΟΥΡΓΕΙΟ ΕΡΓΑΣΙΑΣ, ΚΟΙΝΩΝΙΚΗΣ ΑΣΦΑΛΙΣΗΣ ΚΑΙ ΚΟΙΝΩΝΙΚΗΣ ΑΛΛΗΛΕΓΓΥΗΣ"/>
    <s v="IKA"/>
    <x v="85"/>
    <n v="462855.49"/>
    <m/>
    <n v="462855.49"/>
    <m/>
    <m/>
    <x v="1"/>
  </r>
  <r>
    <s v="ΘΑ ΙΙ"/>
    <s v="Β.1"/>
    <m/>
    <n v="175602496"/>
    <s v="Β.1.2.3"/>
    <s v="Διασφάλιση της ασφάλειας δεδομένων στον (κάθετο) τομέα πολιτικής της κοινωνικής ασφάλισης"/>
    <s v="ΥΠΟΥΡΓΕΙΟ ΕΡΓΑΣΙΑΣ, ΚΟΙΝΩΝΙΚΗΣ ΑΣΦΑΛΙΣΗΣ ΚΑΙ ΚΟΙΝΩΝΙΚΗΣ ΑΛΛΗΛΕΓΓΥΗΣ"/>
    <s v="ΥΠΟΥΡΓΕΙΟ ΕΡΓΑΣΙΑΣ, ΚΟΙΝΩΝΙΚΗΣ ΑΣΦΑΛΙΣΗΣ ΚΑΙ ΚΟΙΝΩΝΙΚΗΣ ΑΛΛΗΛΕΓΓΥΗΣ"/>
    <s v="IKA"/>
    <x v="85"/>
    <n v="-462855.49"/>
    <m/>
    <n v="-462855.49"/>
    <m/>
    <m/>
    <x v="1"/>
  </r>
  <r>
    <s v="ΘΑ ΙΙ"/>
    <s v="Β.1"/>
    <m/>
    <n v="175602496"/>
    <s v="Β.1.1.1"/>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ΓΓ ΠΛΗΡΟΦΟΡΙΑΚΩΝ ΣΥΣΤΗΜΑΤΩΝ"/>
    <x v="86"/>
    <n v="1000000"/>
    <m/>
    <n v="1000000"/>
    <m/>
    <m/>
    <x v="3"/>
  </r>
  <r>
    <s v="ΘΑ Ι"/>
    <s v="Α.2"/>
    <n v="1090219"/>
    <n v="77943935"/>
    <s v="Α.2.1.6"/>
    <s v="Διαχείριση και παρακολούθηση της εκλογικής διαδικασίας και έκδοσης εκλογικών αποτελεσμάτων"/>
    <s v="ΥΠΟΥΡΓΕΙΟ ΕΣΩΤΕΡΙΚΩΝ "/>
    <s v="ΥΠΟΥΡΓΕΙΟ ΕΣΩΤΕΡΙΚΩΝ "/>
    <s v="ΥΠΟΥΡΓΕΙΟ ΕΣΩΤΕΡΙΚΩΝ "/>
    <x v="87"/>
    <n v="-3500000"/>
    <n v="-3500000"/>
    <m/>
    <m/>
    <m/>
    <x v="0"/>
  </r>
  <r>
    <s v="ΘΑ Ι"/>
    <s v="Α.2"/>
    <m/>
    <n v="77943935"/>
    <s v="Α.2.1.6"/>
    <s v="Διαχείριση και παρακολούθηση της εκλογικής διαδικασίας και έκδοσης εκλογικών αποτελεσμάτων"/>
    <s v="ΥΠΟΥΡΓΕΙΟ ΕΣΩΤΕΡΙΚΩΝ "/>
    <s v="ΥΠΟΥΡΓΕΙΟ ΕΣΩΤΕΡΙΚΩΝ "/>
    <s v="ΥΠΟΥΡΓΕΙΟ ΕΣΩΤΕΡΙΚΩΝ "/>
    <x v="87"/>
    <n v="3500000"/>
    <n v="3500000"/>
    <m/>
    <m/>
    <m/>
    <x v="0"/>
  </r>
  <r>
    <s v="ΘΑ Ι"/>
    <s v="Α.2"/>
    <n v="1090219"/>
    <n v="77943935"/>
    <s v="Α.2.2.12"/>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x v="88"/>
    <n v="30000000"/>
    <n v="30000000"/>
    <m/>
    <m/>
    <m/>
    <x v="7"/>
  </r>
  <r>
    <s v="ΘΑ Ι"/>
    <s v="Α.2"/>
    <n v="1090219"/>
    <n v="77943935"/>
    <s v="Α.2.2.12"/>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x v="88"/>
    <n v="-30000000"/>
    <n v="-30000000"/>
    <m/>
    <m/>
    <m/>
    <x v="7"/>
  </r>
  <r>
    <s v="ΘΑ ΙΙ"/>
    <s v="Β.1"/>
    <n v="1090211"/>
    <n v="175602496"/>
    <s v="Β.1.1.35"/>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πιτελική Δομή ΕΣΠΑ Υπουργείου Τουρισμού"/>
    <x v="89"/>
    <n v="250000"/>
    <m/>
    <n v="250000"/>
    <m/>
    <m/>
    <x v="0"/>
  </r>
  <r>
    <s v="ΘΑ Ι"/>
    <s v="Α.2"/>
    <m/>
    <n v="77943935"/>
    <s v="Α.2.1.14"/>
    <s v="Δράσεις αναβάθμισης της λειτουργίας της ΑΔΕΔΥ"/>
    <s v="ΑΔΕΔΥ"/>
    <s v="ΑΔΕΔΥ"/>
    <s v="Κοινωνικό Πολύκεντρο"/>
    <x v="90"/>
    <n v="2000000"/>
    <n v="2000000"/>
    <m/>
    <m/>
    <m/>
    <x v="0"/>
  </r>
  <r>
    <s v="ΘΑ Ι"/>
    <s v="Α.2"/>
    <m/>
    <n v="77943935"/>
    <s v="Α.2.1.14"/>
    <s v="Δράσεις αναβάθμισης της λειτουργίας της ΑΔΕΔΥ"/>
    <s v="ΑΔΕΔΥ"/>
    <s v="ΑΔΕΔΥ"/>
    <s v="Κοινωνικό Πολύκεντρο"/>
    <x v="90"/>
    <n v="-2000000"/>
    <n v="-2000000"/>
    <m/>
    <m/>
    <m/>
    <x v="0"/>
  </r>
  <r>
    <s v="ΘΑ Ι"/>
    <s v="Α.3"/>
    <m/>
    <n v="4750000"/>
    <s v="Α.3.3.2"/>
    <s v="Δράσεις αναβάθμισης της λειτουργίας της ΑΔΕΔΥ"/>
    <s v="ΑΔΕΔΥ"/>
    <s v="ΑΔΕΔΥ"/>
    <s v="Κοινωνικό Πολύκεντρο"/>
    <x v="91"/>
    <n v="2000000"/>
    <n v="2000000"/>
    <m/>
    <m/>
    <m/>
    <x v="0"/>
  </r>
  <r>
    <s v="ΘΑ Ι"/>
    <s v="Α.3"/>
    <m/>
    <n v="4750000"/>
    <s v="Α.3.3.2"/>
    <s v="Δράσεις αναβάθμισης της λειτουργίας της ΑΔΕΔΥ"/>
    <s v="ΑΔΕΔΥ"/>
    <s v="ΑΔΕΔΥ"/>
    <s v="Κοινωνικό Πολύκεντρο"/>
    <x v="91"/>
    <n v="440000"/>
    <n v="440000"/>
    <m/>
    <m/>
    <m/>
    <x v="0"/>
  </r>
  <r>
    <s v="ΘΑ ΙΙΙ"/>
    <s v="Γ.2"/>
    <n v="1090219"/>
    <n v="111991279"/>
    <s v="Γ.2.1.2"/>
    <s v="Δράσεις ανάπτυξης γνώσεων δεξιοτήτων και ικανοτήτων του ανθρώπινου δυναμικού του Δημόσιου Τομέα"/>
    <s v="ΥΠΟΥΡΓΕΙΟ ΕΣΩΤΕΡΙΚΩΝ "/>
    <s v="ΥΠΟΥΡΓΕΙΟ ΕΣΩΤΕΡΙΚΩΝ "/>
    <s v="ΕΚΔΔΑ"/>
    <x v="92"/>
    <n v="5000000"/>
    <n v="5000000"/>
    <m/>
    <m/>
    <m/>
    <x v="0"/>
  </r>
  <r>
    <s v="ΘΑ ΙΙΙ"/>
    <s v="Γ.2"/>
    <n v="1090219"/>
    <n v="111991279"/>
    <s v="Γ.2.1.9"/>
    <s v="Δράσεις ανάπτυξης γνώσεων και δεξιοτήτων για το Πολιτικό Προσωπικό του ΥΠΕΘΑ"/>
    <s v="ΥΠΟΥΡΓΕΙΟ ΕΘΝΙΚΗΣ ΑΜΥΝΑΣ "/>
    <s v="ΥΠΟΥΡΓΕΙΟ ΕΘΝΙΚΗΣ ΑΜΥΝΑΣ "/>
    <s v="ΥΠΟΥΡΓΕΙΟ ΕΘΝΙΚΗΣ ΑΜΥΝΑΣ "/>
    <x v="93"/>
    <n v="64424"/>
    <n v="64424"/>
    <m/>
    <m/>
    <m/>
    <x v="0"/>
  </r>
  <r>
    <s v="ΘΑ ΙΙΙ"/>
    <s v="Γ.2"/>
    <m/>
    <n v="111991279"/>
    <s v="Γ.2.1.9"/>
    <s v="Δράσεις ανάπτυξης γνώσεων και δεξιοτήτων για το Πολιτικό Προσωπικό του ΥΠΕΘΑ"/>
    <s v="ΥΠΟΥΡΓΕΙΟ ΕΘΝΙΚΗΣ ΑΜΥΝΑΣ "/>
    <s v="ΥΠΟΥΡΓΕΙΟ ΕΘΝΙΚΗΣ ΑΜΥΝΑΣ "/>
    <s v="ΥΠΟΥΡΓΕΙΟ ΕΘΝΙΚΗΣ ΑΜΥΝΑΣ "/>
    <x v="93"/>
    <n v="690000"/>
    <n v="690000"/>
    <m/>
    <m/>
    <m/>
    <x v="0"/>
  </r>
  <r>
    <s v="ΘΑ ΙΙΙ"/>
    <s v="Γ.2"/>
    <n v="1090219"/>
    <n v="111991279"/>
    <s v="Γ.2.1.11"/>
    <s v="Δράσεις ανάπτυξης δεξιοτήτων και ικανοτήτων ανθρώπινου δυναμικού του ΕΚΑΒ."/>
    <s v="ΥΠΟΥΡΓΕΙΟ ΥΓΕΙΑΣ"/>
    <s v="ΥΠΟΥΡΓΕΙΟ ΥΓΕΙΑΣ"/>
    <s v="ΕΚΑΒ"/>
    <x v="94"/>
    <n v="16975000"/>
    <n v="16975000"/>
    <m/>
    <m/>
    <m/>
    <x v="7"/>
  </r>
  <r>
    <s v="ΘΑ Ι"/>
    <s v="Α.2"/>
    <m/>
    <n v="77943935"/>
    <s v="Α.2.2.9"/>
    <s v="Δράσεις απλούστευσης διαδικασιών ΑΣΕΠ"/>
    <s v="ΑΝΕΞΑΡΤΗΤΗ ΑΡΧΗ"/>
    <s v="ΑΝΕΞΑΡΤΗΤΗ ΑΡΧΗ"/>
    <s v="ΑΣΕΠ"/>
    <x v="95"/>
    <n v="392345.92"/>
    <n v="392345.92"/>
    <m/>
    <m/>
    <m/>
    <x v="0"/>
  </r>
  <r>
    <s v="ΘΑ Ι"/>
    <s v="Α.2"/>
    <m/>
    <n v="77943935"/>
    <s v="Α.2.1.1"/>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ΕΘΝΙΚΟ ΔΙΚΤΥΟ ΕΡΕΥΝΑΣ ΚΑΙ ΤΕΧΝΟΛΟΓΙΑΣ (ΕΔΕΤ Α.Ε.)"/>
    <x v="96"/>
    <n v="174825.5"/>
    <n v="157175"/>
    <n v="17650.5"/>
    <s v="ΝΑΙ"/>
    <m/>
    <x v="0"/>
  </r>
  <r>
    <s v="ΘΑ Ι"/>
    <s v="Α.2"/>
    <m/>
    <n v="77943935"/>
    <s v="Α.2.1.1"/>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ΕΘΝΙΚΟ ΔΙΚΤΥΟ ΕΡΕΥΝΑΣ ΚΑΙ ΤΕΧΝΟΛΟΓΙΑΣ (ΕΔΕΤ Α.Ε.)"/>
    <x v="96"/>
    <n v="-174825.5"/>
    <n v="-157175"/>
    <n v="-17650.5"/>
    <s v="ΝΑΙ"/>
    <m/>
    <x v="0"/>
  </r>
  <r>
    <s v="ΘΑ Ι"/>
    <s v="Α.2"/>
    <m/>
    <n v="77943935"/>
    <s v="Α.2.2.4"/>
    <s v="Δράσεις Βελτιστοποίησης της Ροής Ποινικής, Πολιτικής και Διοικητικής Διαδικασίας (κάθετος τομέα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x v="97"/>
    <n v="1041300"/>
    <n v="907900"/>
    <n v="133400"/>
    <s v="ΝΑΙ"/>
    <m/>
    <x v="2"/>
  </r>
  <r>
    <s v="ΘΑ Ι"/>
    <s v="Α.2"/>
    <m/>
    <n v="77943935"/>
    <s v="Α.2.2.4"/>
    <s v="Δράσεις Βελτιστοποίησης της Ροής Ποινικής, Πολιτικής και Διοικητικής Διαδικασίας (κάθετος τομέα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x v="97"/>
    <n v="514883"/>
    <n v="514883"/>
    <m/>
    <m/>
    <m/>
    <x v="2"/>
  </r>
  <r>
    <s v="ΘΑ Ι"/>
    <s v="Α.4"/>
    <n v="1090219"/>
    <n v="62000000"/>
    <s v=" Α.4.1.3"/>
    <s v="Δράσεις αντιμετώπισης της πανδημίας COVID-19 του Υπουργείου Προστασίας του Πολίτη"/>
    <s v="ΥΠΟΥΡΓΕΙΟ ΠΡΟΣΤΑΣΙΑΣ ΤΟΥ ΠΟΛΙΤΗ"/>
    <s v="ΥΠΟΥΡΓΕΙΟ ΠΡΟΣΤΑΣΙΑΣ ΤΟΥ ΠΟΛΙΤΗ"/>
    <s v="Γενική Γραμματεία Αντεγκληματικής Πολιτικής"/>
    <x v="98"/>
    <n v="4880000"/>
    <n v="4880000"/>
    <m/>
    <m/>
    <m/>
    <x v="8"/>
  </r>
  <r>
    <s v="ΘΑ Ι"/>
    <s v="Α.3"/>
    <n v="1090219"/>
    <n v="4750000"/>
    <s v="Α.3.2.6"/>
    <s v="Ενίσχυση της λειτουργίας των Ανεξάρτητων Αρχών "/>
    <s v="ΑΝΕΞΑΡΤΗΤΗ ΑΡΧΗ"/>
    <s v="ΑΝΕΞΑΡΤΗΤΗ ΑΡΧΗ"/>
    <s v="Εθνική  Αρχή Διαφάνειας"/>
    <x v="99"/>
    <n v="1103600"/>
    <n v="993240"/>
    <n v="110360"/>
    <s v="ΝΑΙ"/>
    <m/>
    <x v="0"/>
  </r>
  <r>
    <s v="ΘΑ Ι"/>
    <s v="Α.1"/>
    <n v="1090219"/>
    <n v="22100000"/>
    <s v="Α.1.1.2"/>
    <s v="Προώθηση της πολυεπίπεδης διακυβέρνησης και ενίσχυση των επιτελικών λειτουργιών  του ΥΠΕΣΔΑ"/>
    <s v="ΥΠΟΥΡΓΕΙΟ ΕΣΩΤΕΡΙΚΩΝ "/>
    <s v="ΥΠΟΥΡΓΕΙΟ ΕΣΩΤΕΡΙΚΩΝ "/>
    <s v="Κέντρο Τεχνολογικής Υποστήριξης Ανάπτυξης και Καινοτομίας (ΚΕΤΥΑΚ) "/>
    <x v="100"/>
    <n v="361543"/>
    <n v="361543"/>
    <m/>
    <m/>
    <m/>
    <x v="0"/>
  </r>
  <r>
    <s v="ΘΑ Ι"/>
    <s v="Α.1"/>
    <n v="1090219"/>
    <n v="22100000"/>
    <s v="Α.1.1.12"/>
    <s v="ΔΡΑΣΕΙΣ ΤΟΥ ΙΝΣΤΙΤΟΥΤΟΥ ΤΕΚΜΗΡΙΩΣΗΣ ΕΡΕΥΝΑΣ ΚΑΙ ΚΑΙΝΟΤΟΜΙΩΝ (ΙΤΕΚ) ΤΟΥ ΕΚΔΔΑ"/>
    <s v="ΥΠΟΥΡΓΕΙΟ ΕΣΩΤΕΡΙΚΩΝ "/>
    <s v="ΥΠΟΥΡΓΕΙΟ ΕΣΩΤΕΡΙΚΩΝ "/>
    <s v="ΕΚΔΔΑ"/>
    <x v="101"/>
    <n v="1500000"/>
    <n v="1500000"/>
    <m/>
    <m/>
    <m/>
    <x v="0"/>
  </r>
  <r>
    <s v="ΘΑ ΙΙΙ"/>
    <s v="Γ.2"/>
    <n v="1090219"/>
    <n v="111991279"/>
    <s v="Γ.2.1.2"/>
    <s v="Δράσεις ανάπτυξης γνώσεων δεξιοτήτων και ικανοτήτων του ανθρώπινου δυναμικού του Δημόσιου Τομέα"/>
    <s v="ΥΠΟΥΡΓΕΙΟ ΕΣΩΤΕΡΙΚΩΝ "/>
    <s v="ΥΠΟΥΡΓΕΙΟ ΕΣΩΤΕΡΙΚΩΝ "/>
    <s v="ΕΚΔΔΑ"/>
    <x v="101"/>
    <n v="-1500000"/>
    <n v="-1500000"/>
    <m/>
    <m/>
    <m/>
    <x v="0"/>
  </r>
  <r>
    <s v="ΘΑ ΙΙΙ"/>
    <s v="Γ.2"/>
    <n v="1090219"/>
    <n v="111991279"/>
    <s v="Γ.2.1.2"/>
    <s v="Δράσεις ανάπτυξης γνώσεων δεξιοτήτων και ικανοτήτων του ανθρώπινου δυναμικού του Δημόσιου Τομέα"/>
    <s v="ΥΠΟΥΡΓΕΙΟ ΕΣΩΤΕΡΙΚΩΝ "/>
    <s v="ΥΠΟΥΡΓΕΙΟ ΕΣΩΤΕΡΙΚΩΝ "/>
    <s v="ΕΚΔΔΑ"/>
    <x v="101"/>
    <n v="1500000"/>
    <n v="1500000"/>
    <m/>
    <m/>
    <m/>
    <x v="0"/>
  </r>
  <r>
    <s v="ΘΑ ΙΙΙ"/>
    <s v="Γ.2"/>
    <n v="1090219"/>
    <n v="111991279"/>
    <s v="Γ.2.1.7"/>
    <s v="Δράσεις αναβάθμισης του ανθρωπίνου δυναμικού των καταστημάτων κράτησης"/>
    <s v="ΥΠΟΥΡΓΕΙΟ ΠΡΟΣΤΑΣΙΑΣ ΤΟΥ ΠΟΛΙΤΗ"/>
    <s v="ΥΠΟΥΡΓΕΙΟ ΠΡΟΣΤΑΣΙΑΣ ΤΟΥ ΠΟΛΙΤΗ"/>
    <s v="Γενική Γραμματεία Αντεγκληματικής Πολιτικής"/>
    <x v="102"/>
    <n v="2500000"/>
    <n v="2500000"/>
    <m/>
    <m/>
    <m/>
    <x v="0"/>
  </r>
  <r>
    <s v="ΘΑ ΙΙΙ"/>
    <s v="Γ.2"/>
    <n v="1090219"/>
    <n v="111991279"/>
    <s v="Γ.2.1.7"/>
    <s v="Δράσεις αναβάθμισης του ανθρωπίνου δυναμικού των καταστημάτων κράτησης"/>
    <s v="ΥΠΟΥΡΓΕΙΟ ΠΡΟΣΤΑΣΙΑΣ ΤΟΥ ΠΟΛΙΤΗ"/>
    <s v="ΥΠΟΥΡΓΕΙΟ ΠΡΟΣΤΑΣΙΑΣ ΤΟΥ ΠΟΛΙΤΗ"/>
    <s v="Γενική Γραμματεία Αντεγκληματικής Πολιτικής"/>
    <x v="102"/>
    <n v="-1495600"/>
    <n v="-1495600"/>
    <m/>
    <m/>
    <m/>
    <x v="0"/>
  </r>
  <r>
    <s v="ΘΑ ΙΙΙ"/>
    <s v="Γ.2"/>
    <m/>
    <n v="111991279"/>
    <s v="Γ.2.1.10"/>
    <s v="Δράσεις προεισαγωγικής εκπαίδευσης για την ανάπτυξη γνώσεων δεξιοτήτων και ικανοτήτων του ανθρώπινου δυναμικού του Δημόσιου Τομέα"/>
    <s v="ΥΠΟΥΡΓΕΙΟ ΔΙΟΙΚΗΤΙΚΗΣ ΑΝΑΣΥΓΚΡΟΤΗΣΗΣ"/>
    <s v="ΥΠΟΥΡΓΕΙΟ ΕΣΩΤΕΡΙΚΩΝ "/>
    <s v="ΕΚΔΔΑ"/>
    <x v="103"/>
    <n v="14182455"/>
    <n v="14182455"/>
    <m/>
    <m/>
    <m/>
    <x v="0"/>
  </r>
  <r>
    <s v="ΘΑ ΙΙΙ"/>
    <s v="Γ.2"/>
    <m/>
    <n v="111991279"/>
    <s v="Γ.2.1.10"/>
    <s v="Δράσεις προεισαγωγικής εκπαίδευσης για την ανάπτυξη γνώσεων δεξιοτήτων και ικανοτήτων του ανθρώπινου δυναμικού του Δημόσιου Τομέα"/>
    <s v="ΥΠΟΥΡΓΕΙΟ ΔΙΟΙΚΗΤΙΚΗΣ ΑΝΑΣΥΓΚΡΟΤΗΣΗΣ"/>
    <s v="ΥΠΟΥΡΓΕΙΟ ΕΣΩΤΕΡΙΚΩΝ "/>
    <s v="ΕΚΔΔΑ"/>
    <x v="103"/>
    <n v="6369296.9700000007"/>
    <n v="6369296.9700000007"/>
    <m/>
    <m/>
    <m/>
    <x v="0"/>
  </r>
  <r>
    <s v="ΘΑ ΙΙΙ"/>
    <s v="Γ.2"/>
    <m/>
    <n v="111991279"/>
    <s v="Γ.2.1.2"/>
    <s v="Δράσεις προεισαγωγικής εκπαίδευσης για την ανάπτυξη γνώσεων δεξιοτήτων και ικανοτήτων του ανθρώπινου δυναμικού του Δημόσιου Τομέα"/>
    <s v="ΥΠΟΥΡΓΕΙΟ ΕΣΩΤΕΡΙΚΩΝ "/>
    <s v="ΥΠΟΥΡΓΕΙΟ ΕΣΩΤΕΡΙΚΩΝ "/>
    <s v="ΕΚΔΔΑ"/>
    <x v="103"/>
    <n v="8742590"/>
    <n v="8742590"/>
    <m/>
    <m/>
    <m/>
    <x v="0"/>
  </r>
  <r>
    <s v="ΘΑ ΙΙΙ"/>
    <s v="Γ.2"/>
    <m/>
    <n v="111991279"/>
    <s v="Γ.2.1.2"/>
    <s v="Δράσεις ανάπτυξης γνώσεων δεξιοτήτων και ικανοτήτων του ανθρώπινου δυναμικού του Δημόσιου Τομέα"/>
    <s v="ΥΠΟΥΡΓΕΙΟ ΔΙΟΙΚΗΤΙΚΗΣ ΑΝΑΣΥΓΚΡΟΤΗΣΗΣ"/>
    <s v="ΥΠΟΥΡΓΕΙΟ ΕΣΩΤΕΡΙΚΩΝ "/>
    <s v="ΕΚΔΔΑ"/>
    <x v="104"/>
    <n v="26827300"/>
    <n v="26827300"/>
    <m/>
    <m/>
    <m/>
    <x v="0"/>
  </r>
  <r>
    <s v="ΘΑ ΙΙΙ"/>
    <s v="Γ.2"/>
    <m/>
    <n v="111991279"/>
    <s v="Γ.2.1.2"/>
    <s v="Δράσεις ανάπτυξης γνώσεων δεξιοτήτων και ικανοτήτων του ανθρώπινου δυναμικού του Δημόσιου Τομέα"/>
    <s v="ΥΠΟΥΡΓΕΙΟ ΔΙΟΙΚΗΤΙΚΗΣ ΑΝΑΣΥΓΚΡΟΤΗΣΗΣ"/>
    <s v="ΥΠΟΥΡΓΕΙΟ ΕΣΩΤΕΡΙΚΩΝ "/>
    <s v="ΕΚΔΔΑ"/>
    <x v="104"/>
    <n v="-6369296.9699999997"/>
    <n v="-6369296.9699999997"/>
    <m/>
    <m/>
    <m/>
    <x v="0"/>
  </r>
  <r>
    <s v="ΘΑ ΙΙΙ"/>
    <s v="Γ.2"/>
    <m/>
    <n v="111991279"/>
    <s v="Γ.2.1.2"/>
    <s v="Δράσεις ανάπτυξης γνώσεων δεξιοτήτων και ικανοτήτων του ανθρώπινου δυναμικού του Δημόσιου Τομέα"/>
    <s v="ΥΠΟΥΡΓΕΙΟ ΕΣΩΤΕΡΙΚΩΝ "/>
    <s v="ΥΠΟΥΡΓΕΙΟ ΕΣΩΤΕΡΙΚΩΝ "/>
    <s v="ΕΚΔΔΑ"/>
    <x v="105"/>
    <n v="9000000"/>
    <n v="9000000"/>
    <m/>
    <m/>
    <m/>
    <x v="0"/>
  </r>
  <r>
    <s v="ΘΑ Ι"/>
    <s v="Α.1"/>
    <n v="1090219"/>
    <n v="22100000"/>
    <s v="Α.1.1.9"/>
    <s v="Δράσεις για την  καταπολέμηση της εμπορίας ανθρώπων"/>
    <s v="_x0009_ΥΠΟΥΡΓΕΙΟ ΕΞΩΤΕΡΙΚΩΝ"/>
    <s v="_x0009_ΥΠΟΥΡΓΕΙΟ ΕΞΩΤΕΡΙΚΩΝ"/>
    <s v="Επιτελική Δομή ΕΣΠΑ ΥΠΕΞ"/>
    <x v="106"/>
    <n v="2283000"/>
    <n v="2283000"/>
    <m/>
    <m/>
    <m/>
    <x v="0"/>
  </r>
  <r>
    <s v="ΘΑ ΙΙ"/>
    <s v="Β.1"/>
    <m/>
    <n v="175602496"/>
    <s v="Β.1.1.22"/>
    <s v="Αναβάθμιση των ψηφιακών υπηρεσιών του Ελεγκτικού Συνεδρίου"/>
    <s v="ΥΠΟΥΡΓΕΙΟ ΔΙΚΑΙΟΣΥΝΗΣ ΔΙΑΦΑΝΕΙΑΣ ΚΑΙ ΑΝΘΡΩΠΙΝΩΝ ΔΙΚΑΙΩΜΑΤΩΝ"/>
    <s v="ΥΠΟΥΡΓΕΙΟ ΔΙΚΑΙΟΣΥΝΗΣ ΔΙΑΦΑΝΕΙΑΣ ΚΑΙ ΑΝΘΡΩΠΙΝΩΝ ΔΙΚΑΙΩΜΑΤΩΝ"/>
    <s v="Επιτελική δομή ΕΣΠΑ Υπουργείου Δικαιοσύνης Διαφάνειας και Ανθρωπίνων Δικαιωμάτων"/>
    <x v="107"/>
    <n v="4459800"/>
    <m/>
    <n v="4459800"/>
    <m/>
    <m/>
    <x v="2"/>
  </r>
  <r>
    <s v="ΘΑ ΙΙ"/>
    <s v="Β.1"/>
    <n v="1090211"/>
    <n v="175602496"/>
    <s v="Β.1.1.28"/>
    <s v="Δράσεις ψηφιακής αναβάθμισης Ολοκληρωμένου Συστήματος Διαχείρισης Δικαστικών Υποθέσεων Διοικητικής Δικαιοσύνης (ΟΣΔΔΥ ΔΔ)"/>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x v="108"/>
    <n v="1556918.8"/>
    <m/>
    <n v="1556918.8"/>
    <m/>
    <m/>
    <x v="0"/>
  </r>
  <r>
    <s v="ΘΑ ΙΙ"/>
    <s v="Β.1"/>
    <n v="1090211"/>
    <n v="175602496"/>
    <s v="Β.1.1.28"/>
    <s v="Δράσεις ψηφιακής αναβάθμισης Ολοκληρωμένου Συστήματος Διαχείρισης Δικαστικών Υποθέσεων Διοικητικής Δικαιοσύνης (ΟΣΔΔΥ ΔΔ)"/>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x v="108"/>
    <n v="7935076.2000000002"/>
    <m/>
    <n v="7935076.2000000002"/>
    <m/>
    <m/>
    <x v="2"/>
  </r>
  <r>
    <s v="ΘΑ Ι"/>
    <s v="Α.2"/>
    <n v="1090219"/>
    <n v="77943935"/>
    <s v="Α.2.1.12"/>
    <s v="Δράσεις αναδιοργάνωσης και βελτίωσης της λειτουργίας του τομέα πολιτικής: υγεία"/>
    <s v="ΥΠΟΥΡΓΕΙΟ ΥΓΕΙΑΣ"/>
    <s v="ΥΠΟΥΡΓΕΙΟ ΥΓΕΙΑΣ"/>
    <s v="Κέντρο Τεκμηρίωσης και Κοστολόγησης Νοσοκομειακών Υπηρεσιών - Ελληνικό Ινστιτούτο DRG (ΚΕΤΕΚΝΥ ΑΕ)"/>
    <x v="109"/>
    <n v="5572922"/>
    <n v="5572922"/>
    <m/>
    <m/>
    <m/>
    <x v="4"/>
  </r>
  <r>
    <s v="ΘΑ ΙΙ"/>
    <s v="Β.1"/>
    <n v="1090211"/>
    <n v="175602496"/>
    <s v="Β.1.1.1"/>
    <s v="Ανάπτυξη υποδομών συστημάτων και εφαρμογών που αφορούν σε οριζόντιες λειτουργίες των δημοσίων φορέων"/>
    <s v="ΥΠΟΥΡΓΕΙΟ ΥΠΟΔΟΜΩΝ ΚΑΙ ΜΕΤΑΦΟΡΩΝ"/>
    <s v="ΥΠΟΥΡΓΕΙΟ ΥΠΟΔΟΜΩΝ ΚΑΙ ΜΕΤΑΦΟΡΩΝ"/>
    <s v="Επιτελική Δομή ΕΣΠΑ Υποδομών και Μεταφορών"/>
    <x v="110"/>
    <n v="-200000"/>
    <m/>
    <n v="-200000"/>
    <m/>
    <m/>
    <x v="0"/>
  </r>
  <r>
    <s v="ΘΑ ΙΙ"/>
    <s v="Β.1"/>
    <m/>
    <n v="175602496"/>
    <s v="Β.1.1.1"/>
    <s v="Ανάπτυξη υποδομών συστημάτων και εφαρμογών που αφορούν σε οριζόντιες λειτουργίες των δημοσίων φορέων"/>
    <s v="ΥΠΟΥΡΓΕΙΟ ΥΠΟΔΟΜΩΝ ΚΑΙ ΜΕΤΑΦΟΡΩΝ"/>
    <s v="ΥΠΟΥΡΓΕΙΟ ΥΠΟΔΟΜΩΝ ΚΑΙ ΜΕΤΑΦΟΡΩΝ"/>
    <s v="Επιτελική Δομή ΕΣΠΑ Υποδομών και Μεταφορών"/>
    <x v="110"/>
    <n v="200000"/>
    <m/>
    <n v="200000"/>
    <m/>
    <m/>
    <x v="0"/>
  </r>
  <r>
    <s v="ΘΑ ΙΙ"/>
    <s v="Β.2"/>
    <n v="1090211"/>
    <n v="52137222"/>
    <s v="Β.2.1.10"/>
    <s v="Δημιουργία υποδομών ηλεκτρονικής διακυβέρνησης για την υποστήριξη των επιχειρησιακών λειτουργικών μονάδων υγείας "/>
    <s v="ΥΠΟΥΡΓΕΙΟ ΥΓΕΙΑΣ"/>
    <s v="ΥΠΟΥΡΓΕΙΟ ΥΓΕΙΑΣ"/>
    <s v="Υπουργείο Υγείας, ΕΔΥΤΕ ΑΕ_x000a_"/>
    <x v="111"/>
    <n v="12400000"/>
    <m/>
    <n v="12400000"/>
    <m/>
    <m/>
    <x v="4"/>
  </r>
  <r>
    <s v="ΘΑ ΙΙ"/>
    <s v="Β.2"/>
    <n v="1090211"/>
    <n v="52137222"/>
    <s v="Β.2.1.10"/>
    <s v="Δημιουργία υποδομών ηλεκτρονικής διακυβέρνησης για την υποστήριξη των επιχειρησιακών λειτουργικών μονάδων υγείας "/>
    <s v="ΥΠΟΥΡΓΕΙΟ ΥΓΕΙΑΣ"/>
    <s v="ΥΠΟΥΡΓΕΙΟ ΥΓΕΙΑΣ"/>
    <s v="Υπουργείο Υγείας, ΕΔΥΤΕ ΑΕ_x000a_"/>
    <x v="111"/>
    <n v="3436951.61"/>
    <m/>
    <n v="3436951.61"/>
    <m/>
    <m/>
    <x v="4"/>
  </r>
  <r>
    <s v="ΘΑ Ι"/>
    <s v="Α.1"/>
    <m/>
    <n v="22100000"/>
    <s v="Α.1.2.2"/>
    <s v="Εθνική Πύλη Κωδικοποί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_x000a_ΓΓ της Κυβέρνησης"/>
    <x v="112"/>
    <n v="2654000"/>
    <n v="2054000"/>
    <n v="600000"/>
    <s v="ΝΑΙ"/>
    <m/>
    <x v="0"/>
  </r>
  <r>
    <s v="ΘΑ Ι"/>
    <s v="Α.1"/>
    <n v="1090219"/>
    <n v="22100000"/>
    <s v="Α.1.1.11"/>
    <s v="Ανάπτυξη Εθνικής Στρατηγικής για τη Δημόσια Υγεία"/>
    <s v="ΥΠΟΥΡΓΕΙΟ ΥΓΕΙΑΣ"/>
    <s v="ΥΠΟΥΡΓΕΙΟ ΥΓΕΙΑΣ"/>
    <s v="ΥΠΟΥΡΓΕΙΟ ΥΓΕΙΑΣ"/>
    <x v="113"/>
    <n v="4950880.99"/>
    <n v="4950880.99"/>
    <m/>
    <m/>
    <m/>
    <x v="7"/>
  </r>
  <r>
    <s v="ΘΑ ΙΙ"/>
    <s v="Β.1"/>
    <m/>
    <n v="175602496"/>
    <s v="Β.1.1.18"/>
    <s v="Δημιουργία Υποδομών Εθνικού Ληξιαρχείου ΕΘΝΙΚΟ ΛΗΞΙΑΡΧΕΙΟ - Β' ΦΑΣΗ"/>
    <s v="ΥΠΟΥΡΓΕΙΟ ΕΣΩΤΕΡΙΚΩΝ "/>
    <s v="ΥΠΟΥΡΓΕΙΟ ΕΣΩΤΕΡΙΚΩΝ "/>
    <s v="ΚΟΙΝΩΝΙΑ ΤΗΣ ΠΛΗΡΟΦΟΡΙΑΣ Α.Ε."/>
    <x v="114"/>
    <n v="15000000"/>
    <m/>
    <n v="15000000"/>
    <m/>
    <m/>
    <x v="0"/>
  </r>
  <r>
    <s v="ΘΑ ΙΙ"/>
    <s v="Β.1"/>
    <m/>
    <n v="175602496"/>
    <s v="Β.1.1.18"/>
    <s v="Δημιουργία Υποδομών Εθνικού Ληξιαρχείου ΕΘΝΙΚΟ ΛΗΞΙΑΡΧΕΙΟ - Β' ΦΑΣΗ"/>
    <s v="ΥΠΟΥΡΓΕΙΟ ΕΣΩΤΕΡΙΚΩΝ "/>
    <s v="ΥΠΟΥΡΓΕΙΟ ΕΣΩΤΕΡΙΚΩΝ "/>
    <s v="ΚΟΙΝΩΝΙΑ ΤΗΣ ΠΛΗΡΟΦΟΡΙΑΣ Α.Ε."/>
    <x v="114"/>
    <n v="-1100000"/>
    <m/>
    <n v="-1100000"/>
    <m/>
    <m/>
    <x v="0"/>
  </r>
  <r>
    <s v="ΘΑ ΙΙ"/>
    <s v="Β.1"/>
    <n v="1090211"/>
    <n v="175602496"/>
    <s v="Β.1.1.35"/>
    <s v="Δράσεις για την αναβάθμιση της λειτουργίας φορέων της Δημόσιας Διοίκησης μέσω της ανάπτυξης και λειτουργίας συστημάτων ΤΠΕ "/>
    <s v="ΥΠΟΥΡΓΕΙΟ  ΤΟΥΡΙΣΜΟΥ"/>
    <s v="ΥΠΟΥΡΓΕΙΟ  ΤΟΥΡΙΣΜΟΥ"/>
    <s v="Επιτελική Δομή ΕΣΠΑ Υπουργείου Τουρισμού"/>
    <x v="115"/>
    <n v="120000"/>
    <m/>
    <n v="120000"/>
    <m/>
    <m/>
    <x v="0"/>
  </r>
  <r>
    <s v="ΘΑ Ι"/>
    <s v="Α.1"/>
    <n v="1090211"/>
    <n v="22100000"/>
    <s v="Α.1.2.3"/>
    <s v="Δράσεις κωδικοποίησης της νομοθεσίας, μείωσης της πολυνομίας και κακονομίας στο πλαίσιο του Εθνικού Προγράμματος Απλούστευσης Διαδικα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Η ΓΡΑΜΜΑΤΕΙΑ ΨΗΦΙΑΚΗΣ ΔΙΑΚΥΒΕΡΝΗΣΗΣ ΚΑΙ ΑΠΛΟΥΣΤΕΥΣΗΣ ΔΙΑΔΙΚΑΣΙΩΝ (ΓΓΨΔΑΔ)"/>
    <x v="116"/>
    <n v="1260000"/>
    <n v="1260000"/>
    <m/>
    <m/>
    <m/>
    <x v="0"/>
  </r>
  <r>
    <s v="ΘΑ Ι"/>
    <s v="Α.2"/>
    <n v="1090211"/>
    <n v="77943935"/>
    <s v="Α.2.1.23"/>
    <s v="Δράσεις εφαρμογής αναδιοργανώσεων των φορέων του Δημόσιου Τομέα και βελτίωσης της λειτουργίας του στο πλαίσιο του Εθνικού Προγράμματος Απλούστευσης Διαδικα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Η ΓΡΑΜΜΑΤΕΙΑ ΨΗΦΙΑΚΗΣ ΔΙΑΚΥΒΕΡΝΗΣΗΣ ΚΑΙ ΑΠΛΟΥΣΤΕΥΣΗΣ ΔΙΑΔΙΚΑΣΙΩΝ (ΓΓΨΔΑΔ)"/>
    <x v="116"/>
    <n v="2025548.84"/>
    <n v="2025548.84"/>
    <m/>
    <m/>
    <m/>
    <x v="0"/>
  </r>
  <r>
    <s v="ΘΑ Ι"/>
    <s v="Α.2"/>
    <n v="1090211"/>
    <n v="77943935"/>
    <s v="Α.2.1.23"/>
    <s v="Δράσεις εφαρμογής αναδιοργανώσεων των φορέων του Δημόσιου Τομέα και βελτίωσης της λειτουργίας του στο πλαίσιο του Εθνικού Προγράμματος Απλούστευσης Διαδικα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Η ΓΡΑΜΜΑΤΕΙΑ ΨΗΦΙΑΚΗΣ ΔΙΑΚΥΒΕΡΝΗΣΗΣ ΚΑΙ ΑΠΛΟΥΣΤΕΥΣΗΣ ΔΙΑΔΙΚΑΣΙΩΝ (ΓΓΨΔΑΔ)"/>
    <x v="116"/>
    <n v="12750000"/>
    <n v="12750000"/>
    <m/>
    <m/>
    <m/>
    <x v="0"/>
  </r>
  <r>
    <s v="ΘΑ Ι"/>
    <s v="Α.2"/>
    <n v="1090211"/>
    <n v="77943935"/>
    <s v="Α.2.2.11"/>
    <s v="Δράσεις μείωσης διοικητικών βαρών, απλούστευσης και προτυποποίησης υπηρεσιών προς τους πολίτες και τις επιχειρήσεις στο πλαίσιο του Εθνικού Προγράμματος Απλούστευσης Διαδικασιών"/>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Η ΓΡΑΜΜΑΤΕΙΑ ΨΗΦΙΑΚΗΣ ΔΙΑΚΥΒΕΡΝΗΣΗΣ ΚΑΙ ΑΠΛΟΥΣΤΕΥΣΗΣ ΔΙΑΔΙΚΑΣΙΩΝ (ΓΓΨΔΑΔ)"/>
    <x v="116"/>
    <n v="1002000"/>
    <n v="1002000"/>
    <m/>
    <m/>
    <m/>
    <x v="0"/>
  </r>
  <r>
    <s v="ΘΑ ΙΙ"/>
    <s v="Β.1"/>
    <n v="1090211"/>
    <n v="175602496"/>
    <s v="Β.1.1.14"/>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x v="117"/>
    <n v="1560000"/>
    <m/>
    <n v="1560000"/>
    <m/>
    <m/>
    <x v="0"/>
  </r>
  <r>
    <s v="ΘΑ ΙΙ"/>
    <s v="Β.1"/>
    <n v="1090211"/>
    <n v="175602496"/>
    <s v="Β.1.1.14"/>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x v="117"/>
    <n v="-1560000"/>
    <m/>
    <n v="-1560000"/>
    <m/>
    <m/>
    <x v="0"/>
  </r>
  <r>
    <s v="ΘΑ ΙΙ"/>
    <s v="Β.2"/>
    <m/>
    <n v="52137222"/>
    <s v="Β.2.1.15"/>
    <s v="Εθνικό Σύστημα Καταγραφής Ακαδημαϊκών Τίτλων"/>
    <s v="ΥΠΟΥΡΓΕΙΟ ΠΑΙΔΕΙΑΣ, ΕΡΕΥΝΑΣ ΚΑΙ ΘΡΗΣΚΕΥΜΑΤΩΝ"/>
    <s v="ΥΠΟΥΡΓΕΙΟ ΠΑΙΔΕΙΑΣ, ΕΡΕΥΝΑΣ ΚΑΙ ΘΡΗΣΚΕΥΜΑΤΩΝ"/>
    <s v="ΕΘΝΙΚΟ ΔΙΚΤΥΟ ΕΡΕΥΝΑΣ ΚΑΙ ΤΕΧΝΟΛΟΓΙΑΣ (ΕΔΕΤ Α.Ε.)"/>
    <x v="117"/>
    <n v="1560000"/>
    <m/>
    <n v="1560000"/>
    <m/>
    <m/>
    <x v="0"/>
  </r>
  <r>
    <s v="ΘΑ ΙΙΙ"/>
    <s v="Γ.1"/>
    <n v="1090219"/>
    <n v="5800000"/>
    <s v="Γ.1.1.3"/>
    <s v="Δράσεις του Υπουργείου Εσωτερικών για το ανθρώπινο δυναμικό της Δημόσιας Διοίκησης"/>
    <s v="ΥΠΟΥΡΓΕΙΟ ΕΣΩΤΕΡΙΚΩΝ "/>
    <s v="ΥΠΟΥΡΓΕΙΟ ΕΣΩΤΕΡΙΚΩΝ "/>
    <s v="ΕΥΔΕ ΕΣΩΤΕΡΙΚΩΝ"/>
    <x v="118"/>
    <n v="2500000"/>
    <n v="2500000"/>
    <m/>
    <m/>
    <m/>
    <x v="0"/>
  </r>
  <r>
    <s v="ΘΑ Ι"/>
    <s v="Α.2"/>
    <m/>
    <n v="77943935"/>
    <s v="Α.2.2.1"/>
    <s v="Απλούστευση και Προτυποποίηση υπηρεσιών προς τον πολίτη στον (κάθετο) τομέα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ΕΦΚΑ (πρώην ΙΚΑ)"/>
    <x v="119"/>
    <n v="8023782"/>
    <n v="7777782"/>
    <n v="246000"/>
    <s v="ΝΑΙ"/>
    <m/>
    <x v="1"/>
  </r>
  <r>
    <s v="ΘΑ Ι"/>
    <s v="Α.2"/>
    <m/>
    <n v="77943935"/>
    <s v="Α.2.2.1"/>
    <s v="Απλούστευση και Προτυποποίηση υπηρεσιών προς τον πολίτη στον (κάθετο) τομέα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ΕΦΚΑ (πρώην ΙΚΑ)"/>
    <x v="119"/>
    <n v="-2321974.2199999997"/>
    <n v="-2321974.2199999997"/>
    <m/>
    <m/>
    <m/>
    <x v="1"/>
  </r>
  <r>
    <s v="ΘΑ ΙΙΙ"/>
    <s v="Γ.2"/>
    <n v="1090219"/>
    <n v="111991279"/>
    <s v="Γ.2.1.6"/>
    <s v="Δράσεις αναβάθμισης του ανθρωπίνου δυναμικού του τομέα υγείας"/>
    <s v="ΥΠΟΥΡΓΕΙΟ ΥΓΕΙΑΣ"/>
    <s v="ΥΠΟΥΡΓΕΙΟ ΥΓΕΙΑΣ"/>
    <s v="ΥΠΟΥΡΓΕΙΟ ΥΓΕΙΑΣ ΚΑΙ ΕΠΟΠΤΕΥΟΜΕΝΟΙ ΦΟΡΕΙΣ"/>
    <x v="120"/>
    <n v="-1243704"/>
    <n v="-1243704"/>
    <m/>
    <m/>
    <m/>
    <x v="4"/>
  </r>
  <r>
    <s v="ΘΑ ΙΙΙ"/>
    <s v="Γ.2"/>
    <m/>
    <n v="111991279"/>
    <s v="Γ.2.1.6"/>
    <s v="Δράσεις αναβάθμισης του ανθρωπίνου δυναμικού του τομέα υγείας"/>
    <s v="ΥΠΟΥΡΓΕΙΟ ΥΓΕΙΑΣ"/>
    <s v="ΥΠΟΥΡΓΕΙΟ ΥΓΕΙΑΣ"/>
    <s v="ΥΠΟΥΡΓΕΙΟ ΥΓΕΙΑΣ ΚΑΙ ΕΠΟΠΤΕΥΟΜΕΝΟΙ ΦΟΡΕΙΣ"/>
    <x v="120"/>
    <n v="1243704"/>
    <n v="1243704"/>
    <m/>
    <m/>
    <m/>
    <x v="4"/>
  </r>
  <r>
    <s v="ΘΑ Ι"/>
    <s v="Α.2"/>
    <n v="1090219"/>
    <n v="77943935"/>
    <s v="Α.2.1.13"/>
    <s v="Δράσεις βελτίωσης της διαχείρισης των μνημείων παγκόσμιας κληρονομιάς UNESCO"/>
    <s v="ΥΠΟΥΡΓΕΙΟ ΠΟΛΙΤΙΣΜΟΥ ΚΑΙ ΑΘΛΗΤΙΣΜΟΥ"/>
    <s v="ΥΠΟΥΡΓΕΙΟ ΠΟΛΙΤΙΣΜΟΥ ΚΑΙ ΑΘΛΗΤΙΣΜΟΥ"/>
    <s v="ΥΠΟΥΡΓΕΙΟ ΠΟΛΙΤΙΣΜΟΥ και εποπτευόμενοι φορείς"/>
    <x v="121"/>
    <n v="71544.63"/>
    <n v="71544.63"/>
    <m/>
    <m/>
    <m/>
    <x v="0"/>
  </r>
  <r>
    <s v="ΘΑ Ι"/>
    <s v="Α.2"/>
    <m/>
    <n v="77943935"/>
    <s v="Α.2.1.13"/>
    <s v="Δράσεις βελτίωσης της διαχείρισης των μνημείων παγκόσμιας κληρονομιάς UNESCO"/>
    <s v="ΥΠΟΥΡΓΕΙΟ ΠΟΛΙΤΙΣΜΟΥ ΚΑΙ ΑΘΛΗΤΙΣΜΟΥ"/>
    <s v="ΥΠΟΥΡΓΕΙΟ ΠΟΛΙΤΙΣΜΟΥ ΚΑΙ ΑΘΛΗΤΙΣΜΟΥ"/>
    <s v="ΥΠΟΥΡΓΕΙΟ ΠΟΛΙΤΙΣΜΟΥ και εποπτευόμενοι φορείς"/>
    <x v="121"/>
    <n v="1300000"/>
    <n v="1300000"/>
    <m/>
    <m/>
    <m/>
    <x v="0"/>
  </r>
  <r>
    <s v="ΘΑ ΙΙ"/>
    <s v="Β.1"/>
    <n v="1090211"/>
    <n v="175602496"/>
    <s v="Β.1.1.1"/>
    <s v="Ανάπτυξη υποδομών συστημάτων και εφαρμογών που αφορούν σε οριζόντιες λειτουργίες των δημοσίων φορέων"/>
    <s v="ΥΠΟΥΡΓΕΙΟ ΥΠΟΔΟΜΩΝ ΚΑΙ ΜΕΤΑΦΟΡΩΝ"/>
    <s v="ΥΠΟΥΡΓΕΙΟ ΥΠΟΔΟΜΩΝ ΚΑΙ ΜΕΤΑΦΟΡΩΝ"/>
    <s v="Σώμα Επιθεωρητών  - Ελεγκτών Υπουργείου Υποδομών και Μεταφορών (ΣΕΕΥΜΕ)"/>
    <x v="122"/>
    <n v="-74000"/>
    <m/>
    <n v="-74000"/>
    <m/>
    <m/>
    <x v="0"/>
  </r>
  <r>
    <s v="ΘΑ ΙΙ"/>
    <s v="Β.1"/>
    <m/>
    <n v="175602496"/>
    <s v="Β.1.1.1"/>
    <s v="Ανάπτυξη υποδομών συστημάτων και εφαρμογών που αφορούν σε οριζόντιες λειτουργίες των δημοσίων φορέων"/>
    <s v="ΥΠΟΥΡΓΕΙΟ ΥΠΟΔΟΜΩΝ ΚΑΙ ΜΕΤΑΦΟΡΩΝ"/>
    <s v="ΥΠΟΥΡΓΕΙΟ ΥΠΟΔΟΜΩΝ ΚΑΙ ΜΕΤΑΦΟΡΩΝ"/>
    <s v="Σώμα Επιθεωρητών  - Ελεγκτών Υπουργείου Υποδομών και Μεταφορών (ΣΕΕΥΜΕ)"/>
    <x v="122"/>
    <n v="74000"/>
    <m/>
    <n v="74000"/>
    <m/>
    <m/>
    <x v="0"/>
  </r>
  <r>
    <s v="ΘΑ ΙΙ"/>
    <s v="Β.2"/>
    <n v="1090219"/>
    <n v="52137222"/>
    <s v="Β.2.1.11"/>
    <s v="_x0009_Εκσυγχρονισμός και Αναβάθμιση των Υπηρεσιών που αφορούν στον Ευρωπαϊκό Αριθμό Κλήσης Εκτάκτων Αναγκών «112» με χρήση ΤΠΕ για την βέλτιστη διαχείριση περιστατικών έκτακτης ανάγκης – κρίσεων και την έγκαιρη ενημέρωση των Πολιτών"/>
    <s v="ΥΠΟΥΡΓΕΙΟ ΠΡΟΣΤΑΣΙΑΣ ΤΟΥ ΠΟΛΙΤΗ"/>
    <s v="ΥΠΟΥΡΓΕΙΟ ΠΡΟΣΤΑΣΙΑΣ ΤΟΥ ΠΟΛΙΤΗ"/>
    <s v="ΚΟΙΝΩΝΙΑ ΤΗΣ ΠΛΗΡΟΦΟΡΙΑΣ Α.Ε."/>
    <x v="123"/>
    <n v="743342.78"/>
    <m/>
    <n v="743342.78"/>
    <m/>
    <m/>
    <x v="0"/>
  </r>
  <r>
    <s v="ΘΑ ΙΙ"/>
    <s v="Β.2"/>
    <n v="1090219"/>
    <n v="52137222"/>
    <s v="Β.2.1.11"/>
    <s v="_x0009_Εκσυγχρονισμός και Αναβάθμιση των Υπηρεσιών που αφορούν στον Ευρωπαϊκό Αριθμό Κλήσης Εκτάκτων Αναγκών «112» με χρήση ΤΠΕ για την βέλτιστη διαχείριση περιστατικών έκτακτης ανάγκης – κρίσεων και την έγκαιρη ενημέρωση των Πολιτών"/>
    <s v="ΥΠΟΥΡΓΕΙΟ ΠΡΟΣΤΑΣΙΑΣ ΤΟΥ ΠΟΛΙΤΗ"/>
    <s v="ΥΠΟΥΡΓΕΙΟ ΠΡΟΣΤΑΣΙΑΣ ΤΟΥ ΠΟΛΙΤΗ"/>
    <s v="ΚΟΙΝΩΝΙΑ ΤΗΣ ΠΛΗΡΟΦΟΡΙΑΣ Α.Ε."/>
    <x v="123"/>
    <n v="7300000"/>
    <m/>
    <n v="7300000"/>
    <m/>
    <m/>
    <x v="0"/>
  </r>
  <r>
    <s v="ΘΑ ΙΙ"/>
    <s v="Β.1"/>
    <n v="1090211"/>
    <n v="175602496"/>
    <s v="Β.1.1.1"/>
    <s v="Ανάπτυξη υποδομών συστημάτων και εφαρμογών που αφορούν σε οριζόντιες λειτουργίες των δημοσίων φορέων"/>
    <s v="_x0009_ΥΠΟΥΡΓΕΙΟ ΕΞΩΤΕΡΙΚΩΝ"/>
    <s v="_x0009_ΥΠΟΥΡΓΕΙΟ ΕΞΩΤΕΡΙΚΩΝ"/>
    <s v="Επιτελική Δομή ΕΣΠΑ ΥΠΕΞ"/>
    <x v="124"/>
    <n v="3777000"/>
    <m/>
    <n v="3777000"/>
    <m/>
    <m/>
    <x v="0"/>
  </r>
  <r>
    <s v="ΘΑ ΙΙ"/>
    <s v="Β.1"/>
    <n v="1090211"/>
    <n v="175602496"/>
    <s v="Β.1.1.7"/>
    <s v="Εκσυγχρονισμός των χερσαίων συνοριακών σταθμών της χώρας"/>
    <s v="ΥΠΟΥΡΓΕΙΟ ΕΣΩΤΕΡΙΚΩΝ "/>
    <s v="ΥΠΟΥΡΓΕΙΟ ΕΣΩΤΕΡΙΚΩΝ "/>
    <s v="ΥΠΟΥΡΓΕΙΟ ΕΣΩΤΕΡΙΚΩΝ "/>
    <x v="125"/>
    <n v="-4900000"/>
    <m/>
    <n v="-4900000"/>
    <m/>
    <m/>
    <x v="6"/>
  </r>
  <r>
    <s v="ΘΑ ΙΙ"/>
    <s v="Β.1"/>
    <m/>
    <n v="175602496"/>
    <s v="Β.1.1.7"/>
    <s v="Εκσυγχρονισμός των χερσαίων συνοριακών σταθμών της χώρας"/>
    <s v="ΥΠΟΥΡΓΕΙΟ ΕΣΩΤΕΡΙΚΩΝ "/>
    <s v="ΥΠΟΥΡΓΕΙΟ ΕΣΩΤΕΡΙΚΩΝ "/>
    <s v="ΥΠΟΥΡΓΕΙΟ ΕΣΩΤΕΡΙΚΩΝ "/>
    <x v="125"/>
    <n v="4900000"/>
    <m/>
    <n v="4900000"/>
    <m/>
    <m/>
    <x v="6"/>
  </r>
  <r>
    <s v="ΘΑ ΙΙ"/>
    <s v="Β.1"/>
    <n v="1090211"/>
    <n v="175602496"/>
    <s v="Β.1.1.32"/>
    <s v="Απλοποίηση της Διαδικασίας Αναγνώρισης Ελληνικών Μουσείων"/>
    <s v="ΥΠΟΥΡΓΕΙΟ ΠΟΛΙΤΙΣΜΟΥ ΚΑΙ ΑΘΛΗΤΙΣΜΟΥ"/>
    <s v="ΥΠΟΥΡΓΕΙΟ ΠΟΛΙΤΙΣΜΟΥ ΚΑΙ ΑΘΛΗΤΙΣΜΟΥ"/>
    <s v="ΥΠΟΥΡΓΕΙΟ ΠΟΛΙΤΙΣΜΟΥ ΚΑΙ ΑΘΛΗΤΙΣΜΟΥ"/>
    <x v="126"/>
    <n v="1290000"/>
    <m/>
    <n v="1290000"/>
    <m/>
    <m/>
    <x v="0"/>
  </r>
  <r>
    <s v="ΘΑ Ι"/>
    <s v="Α.2"/>
    <n v="1090219"/>
    <n v="77943935"/>
    <s v="Α.2.2.16"/>
    <s v="ΠΟΛΥΚΑΝΑΛΙΚΟ ΣΥΣΤΗΜΑ ΕΝΗΜΕΡΩΣΗΣ ΚΑΙ ΕΞΥΠΗΡΕΤΗΣΗΣ ΠΟΛΙΤΩΝ 1555 του Υπουργείου Εργασίας (ημιτελέ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x v="127"/>
    <n v="35667409.600000001"/>
    <n v="16801008"/>
    <m/>
    <m/>
    <m/>
    <x v="1"/>
  </r>
  <r>
    <s v="ΘΑ Ι"/>
    <s v="Α.2"/>
    <n v="1090219"/>
    <n v="77943935"/>
    <s v="Α.2.2.15"/>
    <s v="Δράσεις Ενδυνάμωσης Δομών Ανηλίκων"/>
    <s v="ΥΠΟΥΡΓΕΙΟ ΔΙΚΑΙΟΣΥΝΗΣ ΔΙΑΦΑΝΕΙΑΣ ΚΑΙ ΑΝΘΡΩΠΙΝΩΝ ΔΙΚΑΙΩΜΑΤΩΝ"/>
    <s v="ΥΠΟΥΡΓΕΙΟ ΔΙΚΑΙΟΣΥΝΗΣ ΔΙΑΦΑΝΕΙΑΣ ΚΑΙ ΑΝΘΡΩΠΙΝΩΝ ΔΙΚΑΙΩΜΑΤΩΝ"/>
    <s v="Επιτελική δομή ΕΣΠΑ Υπουργείου Δικαιοσύνης Διαφάνειας και Ανθρωπίνων Δικαιωμάτων"/>
    <x v="128"/>
    <n v="180000"/>
    <n v="180000"/>
    <m/>
    <m/>
    <m/>
    <x v="2"/>
  </r>
  <r>
    <s v="ΘΑ Ι"/>
    <s v="Α.1"/>
    <m/>
    <n v="22100000"/>
    <s v="Α.1.1.1"/>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x v="129"/>
    <n v="100000"/>
    <n v="100000"/>
    <m/>
    <m/>
    <m/>
    <x v="0"/>
  </r>
  <r>
    <s v="ΘΑ Ι"/>
    <s v="Α.1"/>
    <n v="1090219"/>
    <n v="22100000"/>
    <s v="Α.1.1.1"/>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x v="129"/>
    <n v="-100000"/>
    <n v="-100000"/>
    <m/>
    <m/>
    <m/>
    <x v="0"/>
  </r>
  <r>
    <s v="ΘΑ ΙΙ"/>
    <s v="Β.1"/>
    <n v="1090211"/>
    <n v="175602496"/>
    <s v="Β.1.2.4"/>
    <s v="Ενιαίο πλαίσιο αυθεντικοποί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130"/>
    <n v="-2975000"/>
    <m/>
    <n v="-2975000"/>
    <m/>
    <m/>
    <x v="0"/>
  </r>
  <r>
    <s v="ΘΑ ΙΙ"/>
    <s v="Β.1"/>
    <m/>
    <n v="175602496"/>
    <s v="Β.1.2.4"/>
    <s v="Ενιαίο πλαίσιο αυθεντικοποί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130"/>
    <n v="2975000"/>
    <m/>
    <n v="2975000"/>
    <m/>
    <m/>
    <x v="0"/>
  </r>
  <r>
    <s v="ΘΑ ΙΙ"/>
    <s v="Β.1"/>
    <n v="1090211"/>
    <n v="175602496"/>
    <s v="Β.1.1.1"/>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ΓΓ ΠΛΗΡΟΦΟΡΙΑΚΩΝ ΣΥΣΤΗΜΑΤΩΝ"/>
    <x v="131"/>
    <n v="-900000"/>
    <m/>
    <n v="-900000"/>
    <m/>
    <m/>
    <x v="0"/>
  </r>
  <r>
    <s v="ΘΑ ΙΙ"/>
    <s v="Β.1"/>
    <m/>
    <n v="175602496"/>
    <s v="Β.1.1.1"/>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ΓΓ ΠΛΗΡΟΦΟΡΙΑΚΩΝ ΣΥΣΤΗΜΑΤΩΝ"/>
    <x v="131"/>
    <n v="900000"/>
    <m/>
    <n v="900000"/>
    <m/>
    <m/>
    <x v="3"/>
  </r>
  <r>
    <s v="ΘΑ ΙΙ"/>
    <s v="Β.2"/>
    <n v="1090211"/>
    <n v="52137222"/>
    <s v="Β.2.1.2"/>
    <s v="Σύστημα Ενιαίας Εξυπηρέτησης Πολιτ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x v="132"/>
    <n v="-14547348.75"/>
    <m/>
    <n v="-14547348.75"/>
    <m/>
    <m/>
    <x v="0"/>
  </r>
  <r>
    <s v="ΘΑ ΙΙ"/>
    <s v="Β.2"/>
    <m/>
    <n v="52137222"/>
    <s v="Β.2.1.2"/>
    <s v="Σύστημα Ενιαίας Εξυπηρέτησης Πολιτ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x v="132"/>
    <n v="14547348.75"/>
    <m/>
    <n v="14547348.75"/>
    <m/>
    <m/>
    <x v="0"/>
  </r>
  <r>
    <s v="ΘΑ ΙΙ"/>
    <s v="Β.1"/>
    <n v="1090211"/>
    <n v="175602496"/>
    <s v="Β.1.1.9"/>
    <s v="Ενιαίο σύστημα εξυπηρέτησης υποθέσεων πολιτών τρίτων χωρών"/>
    <s v="ΥΠΟΥΡΓΕΙΟ ΜΕΤΑΝΑΣΤΕΥΤΙΚΗΣ ΠΟΛΙΤΙΚΗΣ"/>
    <s v="ΥΠΟΥΡΓΕΙΟ ΜΕΤΑΝΑΣΤΕΥΤΙΚΗΣ ΠΟΛΙΤΙΚΗΣ"/>
    <s v="Γενική Γραμματεία Πληθυσμού  και Κοινωνικής Συνοχής"/>
    <x v="133"/>
    <n v="-4750000"/>
    <m/>
    <n v="-4750000"/>
    <m/>
    <m/>
    <x v="0"/>
  </r>
  <r>
    <s v="ΘΑ ΙΙ"/>
    <s v="Β.1"/>
    <m/>
    <n v="175602496"/>
    <s v="Β.1.1.9"/>
    <s v="Ενιαίο σύστημα εξυπηρέτησης υποθέσεων πολιτών τρίτων χωρών"/>
    <s v="ΥΠΟΥΡΓΕΙΟ ΜΕΤΑΝΑΣΤΕΥΤΙΚΗΣ ΠΟΛΙΤΙΚΗΣ"/>
    <s v="ΥΠΟΥΡΓΕΙΟ ΜΕΤΑΝΑΣΤΕΥΤΙΚΗΣ ΠΟΛΙΤΙΚΗΣ"/>
    <s v="Γενική Γραμματεία Πληθυσμού  και Κοινωνικής Συνοχής"/>
    <x v="133"/>
    <n v="4750000"/>
    <m/>
    <n v="4750000"/>
    <m/>
    <m/>
    <x v="0"/>
  </r>
  <r>
    <s v="ΘΑ Ι"/>
    <s v="Α.2"/>
    <m/>
    <n v="77943935"/>
    <s v="Α.2.1.21"/>
    <s v="Ενίσχυση και επιτάχυνση των διαδικασιών συγχωνεύσεων και καταργήσεων Α.Ε.Ι."/>
    <s v="ΥΠΟΥΡΓΕΙΟ ΠΑΙΔΕΙΑΣ, ΕΡΕΥΝΑΣ ΚΑΙ ΘΡΗΣΚΕΥΜΑΤΩΝ"/>
    <s v="ΥΠΟΥΡΓΕΙΟ ΠΑΙΔΕΙΑΣ, ΕΡΕΥΝΑΣ ΚΑΙ ΘΡΗΣΚΕΥΜΑΤΩΝ"/>
    <s v="ΑΕΙ"/>
    <x v="134"/>
    <n v="15000000"/>
    <n v="15000000"/>
    <m/>
    <m/>
    <m/>
    <x v="0"/>
  </r>
  <r>
    <s v="ΘΑ Ι"/>
    <s v="Α.3"/>
    <n v="1090219"/>
    <n v="4750000"/>
    <s v="Α.3.2.6"/>
    <s v="Ενίσχυση της λειτουργίας των Ανεξάρτητων Αρχών "/>
    <s v="ΑΝΕΞΑΡΤΗΤΗ ΑΡΧΗ"/>
    <s v="ΑΝΕΞΑΡΤΗΤΗ ΑΡΧΗ"/>
    <s v="Αρχή Καταπολέμησης της Νομιμοποίησης Εσόδων από Εγκληματικές Δραστηριότητες"/>
    <x v="135"/>
    <n v="250480"/>
    <n v="250480"/>
    <m/>
    <m/>
    <m/>
    <x v="0"/>
  </r>
  <r>
    <s v="ΘΑ Ι"/>
    <s v="Α.3"/>
    <m/>
    <n v="4750000"/>
    <s v="Α.3.2.6"/>
    <s v="Ενίσχυση της λειτουργίας των Ανεξάρτητων Αρχών "/>
    <s v="ΑΝΕΞΑΡΤΗΤΗ ΑΡΧΗ"/>
    <s v="ΑΝΕΞΑΡΤΗΤΗ ΑΡΧΗ"/>
    <s v="Αρχή Καταπολέμησης της Νομιμοποίησης Εσόδων από Εγκληματικές Δραστηριότητες"/>
    <x v="135"/>
    <n v="144800"/>
    <n v="144800"/>
    <m/>
    <m/>
    <m/>
    <x v="0"/>
  </r>
  <r>
    <s v="ΘΑ ΙΙ"/>
    <s v="Β.1"/>
    <n v="1090211"/>
    <n v="175602496"/>
    <s v="Β.1.1.1"/>
    <s v="Ανάπτυξη υποδομών συστημάτων και εφαρμογών που αφορούν σε οριζόντιες λειτουργίες των δημοσίων φορέων"/>
    <s v="ΑΝΕΞΑΡΤΗΤΗ ΑΡΧΗ"/>
    <s v="ΑΝΕΞΑΡΤΗΤΗ ΑΡΧΗ"/>
    <s v="Αρχή Καταπολέμησης της Νομιμοποίησης Εσόδων από Εγκληματικές Δραστηριότητες"/>
    <x v="135"/>
    <n v="-250480"/>
    <m/>
    <n v="-250480"/>
    <m/>
    <m/>
    <x v="0"/>
  </r>
  <r>
    <s v="ΘΑ ΙΙ"/>
    <s v="Β.1"/>
    <m/>
    <n v="175602496"/>
    <s v="Β.1.1.1"/>
    <s v="Ανάπτυξη υποδομών συστημάτων και εφαρμογών που αφορούν σε οριζόντιες λειτουργίες των δημοσίων φορέων"/>
    <s v="ΑΝΕΞΑΡΤΗΤΗ ΑΡΧΗ"/>
    <s v="ΑΝΕΞΑΡΤΗΤΗ ΑΡΧΗ"/>
    <s v="Αρχή Καταπολέμησης της Νομιμοποίησης Εσόδων από Εγκληματικές Δραστηριότητες"/>
    <x v="135"/>
    <n v="250480"/>
    <m/>
    <n v="250480"/>
    <m/>
    <m/>
    <x v="0"/>
  </r>
  <r>
    <s v="ΘΑ Ι"/>
    <s v="Α.1"/>
    <n v="1090219"/>
    <n v="22100000"/>
    <s v="Α.1.1.2"/>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x v="136"/>
    <n v="800000"/>
    <n v="800000"/>
    <m/>
    <m/>
    <m/>
    <x v="0"/>
  </r>
  <r>
    <s v="ΘΑ Ι"/>
    <s v="Α.1"/>
    <m/>
    <n v="22100000"/>
    <s v="Α.1.1.8"/>
    <s v="Ενίσχυση της λειτουργίας του μηχανισμού δημόσιας στατιστικής πληροφόρησης του Εθνικού Κέντρου Τεκμηρίωσης"/>
    <s v="ΥΠΟΥΡΓΕΙΟ ΠΑΙΔΕΙΑΣ, ΕΡΕΥΝΑΣ ΚΑΙ ΘΡΗΣΚΕΥΜΑΤΩΝ"/>
    <s v="ΥΠΟΥΡΓΕΙΟ ΠΑΙΔΕΙΑΣ, ΕΡΕΥΝΑΣ ΚΑΙ ΘΡΗΣΚΕΥΜΑΤΩΝ"/>
    <s v="ΕΘΝΙΚΟ ΚΕΝΤΡΟ ΤΕΚΜΗΡΙΩΣΗΣ"/>
    <x v="137"/>
    <n v="4350000"/>
    <n v="4350000"/>
    <m/>
    <m/>
    <m/>
    <x v="0"/>
  </r>
  <r>
    <s v="ΘΑ Ι"/>
    <s v="Α.1"/>
    <m/>
    <n v="22100000"/>
    <s v="Α.1.1.6"/>
    <s v="Ενίσχυση της στρατηγικής ικανότητας και επιτελικών λειτουργιών της Ειδικής Γραμματείας Κοινωνικής Ένταξης των Ρομά"/>
    <s v="ΥΠΟΥΡΓΕΙΟ ΕΡΓΑΣΙΑΣ, ΚΟΙΝΩΝΙΚΗΣ ΑΣΦΑΛΙΣΗΣ ΚΑΙ ΚΟΙΝΩΝΙΚΗΣ ΑΛΛΗΛΕΓΓΥΗΣ"/>
    <s v="ΥΠΟΥΡΓΕΙΟ ΕΡΓΑΣΙΑΣ, ΚΟΙΝΩΝΙΚΗΣ ΑΣΦΑΛΙΣΗΣ ΚΑΙ ΚΟΙΝΩΝΙΚΗΣ ΑΛΛΗΛΕΓΓΥΗΣ"/>
    <s v="ΕΙΔΙΚΗ ΓΡΑΜΜΑΤΕΙΑ ΓΙΑ ΤΗΝ ΚΟΙΝΩΝΙΚΗ ΕΝΤΑΞΗ ΤΩΝ ΡΟΜΑ"/>
    <x v="138"/>
    <n v="564730"/>
    <n v="564730"/>
    <m/>
    <m/>
    <m/>
    <x v="0"/>
  </r>
  <r>
    <s v="ΘΑ Ι"/>
    <s v="Α.1"/>
    <m/>
    <n v="22100000"/>
    <s v="Α.1.1.5"/>
    <s v="Ενίσχυση του συντονισμού και της επικοινωνίας των μη εξυπηρετούμενων δανείων "/>
    <s v="ΥΠΟΥΡΓΕΙΟ ΟΙΚΟΝΟΜΙΑΣ ΚΑΙ ΑΝΑΠΤΥΞΗΣ "/>
    <s v="ΥΠΟΥΡΓΕΙΟ ΟΙΚΟΝΟΜΙΑΣ ΚΑΙ ΑΝΑΠΤΥΞΗΣ "/>
    <s v="ΥΠΟΥΡΓΕΙΟ ΟΙΚΟΝΟΜΙΑΣ ΚΑΙ ΑΝΑΠΤΥΞΗΣ "/>
    <x v="139"/>
    <n v="15000000"/>
    <n v="15000000"/>
    <m/>
    <m/>
    <m/>
    <x v="0"/>
  </r>
  <r>
    <s v="ΘΑ Ι"/>
    <s v="Α.1"/>
    <m/>
    <n v="22100000"/>
    <s v="Α.1.1.1"/>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Επιτελική Δομή ΕΣΠΑ Υπ. Εσωτερικών"/>
    <x v="140"/>
    <n v="475000"/>
    <n v="475000"/>
    <m/>
    <m/>
    <m/>
    <x v="0"/>
  </r>
  <r>
    <s v="ΘΑ ΙΙ"/>
    <s v="Β.1"/>
    <n v="1090211"/>
    <n v="175602496"/>
    <s v="Β.1.2.2"/>
    <s v="Διαλειτουργικότητα μητρώων και υπηρεσιών Δημόσιου Τομέα"/>
    <s v="ΥΠΟΥΡΓΕΙΟ  ΤΟΥΡΙΣΜΟΥ"/>
    <s v="ΥΠΟΥΡΓΕΙΟ  ΤΟΥΡΙΣΜΟΥ"/>
    <s v="Υπουργείο Οικονομίας Υποδομών Ναυτιλίας Τουρισμου/ Τομέας Τουρισμού"/>
    <x v="141"/>
    <n v="-1249843.02"/>
    <m/>
    <n v="-1249843.02"/>
    <m/>
    <m/>
    <x v="0"/>
  </r>
  <r>
    <s v="ΘΑ ΙΙ"/>
    <s v="Β.1"/>
    <m/>
    <n v="175602496"/>
    <s v="Β.1.2.2"/>
    <s v="Διαλειτουργικότητα μητρώων και υπηρεσιών Δημόσιου Τομέα"/>
    <s v="ΥΠΟΥΡΓΕΙΟ  ΤΟΥΡΙΣΜΟΥ"/>
    <s v="ΥΠΟΥΡΓΕΙΟ  ΤΟΥΡΙΣΜΟΥ"/>
    <s v="Υπουργείο Οικονομίας Υποδομών Ναυτιλίας Τουρισμου/ Τομέας Τουρισμού"/>
    <x v="141"/>
    <n v="1249843.02"/>
    <m/>
    <n v="1249843.02"/>
    <m/>
    <m/>
    <x v="0"/>
  </r>
  <r>
    <s v="ΘΑ ΙΙ"/>
    <s v="Β.1"/>
    <m/>
    <n v="175602496"/>
    <s v="Β.1.1.5"/>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ΔΗΜΟΣ ΑΘΗΝΑΙΩΝ "/>
    <x v="142"/>
    <n v="1720647"/>
    <m/>
    <n v="1720647"/>
    <m/>
    <m/>
    <x v="6"/>
  </r>
  <r>
    <s v="ΘΑ ΙΙ"/>
    <s v="Β.1"/>
    <m/>
    <n v="175602496"/>
    <s v="Β.1.1.5"/>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ΔΗΜΟΣ ΑΘΗΝΑΙΩΝ "/>
    <x v="142"/>
    <n v="2580970.5"/>
    <m/>
    <n v="2580970.5"/>
    <m/>
    <m/>
    <x v="6"/>
  </r>
  <r>
    <s v="ΘΑ ΙΙ"/>
    <s v="Β.1"/>
    <n v="1090211"/>
    <n v="175602496"/>
    <s v="Β.1.1.5"/>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ΔΗΜΟΣ ΑΘΗΝΑΙΩΝ "/>
    <x v="142"/>
    <n v="-4301617.5"/>
    <m/>
    <n v="-4301617.5"/>
    <m/>
    <m/>
    <x v="6"/>
  </r>
  <r>
    <s v="ΘΑ ΙΙ"/>
    <s v="Β.1"/>
    <n v="1090211"/>
    <n v="175602496"/>
    <s v="Β.1.2.2"/>
    <s v="Διαλειτουργικότητα μητρώων και υπηρεσιών Δημόσιου Τομέα"/>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ΙΑ ΤΗΣ ΠΛΗΡΟΦΟΡΙΑΣ Α.Ε."/>
    <x v="143"/>
    <n v="975000"/>
    <m/>
    <n v="975000"/>
    <m/>
    <m/>
    <x v="0"/>
  </r>
  <r>
    <s v="ΘΑ ΙΙ"/>
    <s v="Β.1"/>
    <n v="1090211"/>
    <n v="175602496"/>
    <s v="Β.1.1.1"/>
    <s v="Ανάπτυξη υποδομών συστημάτων και εφαρμογών που αφορούν σε οριζόντιες λειτουργίες των δημοσίων φορέων"/>
    <s v="ΑΝΕΞΑΡΤΗΤΗ ΑΡΧΗ"/>
    <s v="ΑΝΕΞΑΡΤΗΤΗ ΑΡΧΗ"/>
    <s v="ΚΟΙΝΩΝΙΑ ΤΗΣ ΠΛΗΡΟΦΟΡΙΑΣ Α.Ε."/>
    <x v="144"/>
    <n v="491784"/>
    <m/>
    <n v="491784"/>
    <m/>
    <m/>
    <x v="0"/>
  </r>
  <r>
    <s v="ΘΑ ΙΙ"/>
    <s v="Β.1"/>
    <n v="1090211"/>
    <n v="175602496"/>
    <s v="Β.1.1.14"/>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x v="145"/>
    <n v="143650.72"/>
    <m/>
    <n v="143650.72"/>
    <m/>
    <m/>
    <x v="0"/>
  </r>
  <r>
    <s v="ΘΑ ΙΙ"/>
    <s v="Β.1"/>
    <n v="1090211"/>
    <n v="175602496"/>
    <s v="Β.1.1.14"/>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ό Δίκτυο Υποδομών Τεχνολογίας και Έρευνας – ΕΔΥΤΕ Α.Ε"/>
    <x v="146"/>
    <n v="26029931.190000001"/>
    <m/>
    <n v="26029931.190000001"/>
    <m/>
    <m/>
    <x v="0"/>
  </r>
  <r>
    <s v="ΘΑ ΙΙ"/>
    <s v="Β.1"/>
    <m/>
    <n v="175602496"/>
    <s v="Β.1.1.14"/>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x v="145"/>
    <n v="700000"/>
    <m/>
    <n v="700000"/>
    <m/>
    <m/>
    <x v="0"/>
  </r>
  <r>
    <s v="ΘΑ ΙΙ"/>
    <s v="Β.1"/>
    <m/>
    <n v="175602496"/>
    <s v="Β.1.1.13"/>
    <s v="Δράσεις αναβάθμισης βελτίωσης των ηλεκτρονικών υπηρεσιών α΄βάθμιας και β' βαθμιας βαθμίδας εκπαίδευσης"/>
    <s v="ΥΠΟΥΡΓΕΙΟ ΠΑΙΔΕΙΑΣ, ΕΡΕΥΝΑΣ ΚΑΙ ΘΡΗΣΚΕΥΜΑΤΩΝ"/>
    <s v="ΥΠΟΥΡΓΕΙΟ ΠΑΙΔΕΙΑΣ, ΕΡΕΥΝΑΣ ΚΑΙ ΘΡΗΣΚΕΥΜΑΤΩΝ"/>
    <s v="ΙΤΥΕ ΔΙΟΦΑΝΤΟΣ"/>
    <x v="147"/>
    <n v="2000000"/>
    <m/>
    <n v="2000000"/>
    <m/>
    <m/>
    <x v="0"/>
  </r>
  <r>
    <s v="ΘΑ Ι"/>
    <s v="Α.2"/>
    <m/>
    <n v="77943935"/>
    <s v="Α.2.2.1"/>
    <s v="Απλούστευση και Προτυποποίηση υπηρεσιών προς τον πολίτη στον (κάθετο) τομέα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x v="148"/>
    <n v="500000"/>
    <n v="420000"/>
    <n v="80000"/>
    <s v="ΝΑΙ"/>
    <m/>
    <x v="1"/>
  </r>
  <r>
    <s v="ΘΑ Ι"/>
    <s v="Α.2"/>
    <m/>
    <n v="77943935"/>
    <s v="Α.2.2.1"/>
    <s v="Απλούστευση και Προτυποποίηση υπηρεσιών προς τον πολίτη στον (κάθετο) τομέα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x v="148"/>
    <n v="-500000"/>
    <n v="-420000"/>
    <n v="-80000"/>
    <s v="ΝΑΙ"/>
    <m/>
    <x v="1"/>
  </r>
  <r>
    <s v="ΘΑ ΙΙΙ"/>
    <s v="Γ.2"/>
    <m/>
    <n v="111991279"/>
    <s v="Γ.2.1.5"/>
    <s v="ΑΝΑΠΤΥΞΗ ΑΝΘΡΩΠΙΝΟΥ ΔΥΝΑΜΙΚΟΥ ΥΠΕΞ"/>
    <s v="_x0009_ΥΠΟΥΡΓΕΙΟ ΕΞΩΤΕΡΙΚΩΝ"/>
    <s v="_x0009_ΥΠΟΥΡΓΕΙΟ ΕΞΩΤΕΡΙΚΩΝ"/>
    <s v="ΕΥΣΧΕΠ"/>
    <x v="149"/>
    <n v="300000"/>
    <n v="300000"/>
    <m/>
    <m/>
    <m/>
    <x v="0"/>
  </r>
  <r>
    <s v="ΘΑ ΙΙΙ"/>
    <s v="Γ.2"/>
    <m/>
    <n v="111991279"/>
    <s v="Γ.2.1.5"/>
    <s v="ΑΝΑΠΤΥΞΗ ΑΝΘΡΩΠΙΝΟΥ ΔΥΝΑΜΙΚΟΥ ΥΠΕΞ"/>
    <s v="_x0009_ΥΠΟΥΡΓΕΙΟ ΕΞΩΤΕΡΙΚΩΝ"/>
    <s v="_x0009_ΥΠΟΥΡΓΕΙΟ ΕΞΩΤΕΡΙΚΩΝ"/>
    <s v="ΕΥΣΧΕΠ"/>
    <x v="149"/>
    <n v="115000"/>
    <n v="115000"/>
    <m/>
    <m/>
    <m/>
    <x v="0"/>
  </r>
  <r>
    <s v="ΘΑ ΙΙΙ"/>
    <s v="Γ.2"/>
    <m/>
    <n v="111991279"/>
    <s v="Γ.2.1.1"/>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x v="150"/>
    <n v="622000"/>
    <n v="622000"/>
    <m/>
    <m/>
    <m/>
    <x v="2"/>
  </r>
  <r>
    <s v="ΘΑ ΙΙΙ"/>
    <s v="Γ.2"/>
    <m/>
    <n v="111991279"/>
    <s v="Γ.2.1.1"/>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x v="151"/>
    <n v="20628770.890000001"/>
    <n v="20628770.890000001"/>
    <m/>
    <m/>
    <m/>
    <x v="2"/>
  </r>
  <r>
    <s v="ΘΑ ΙΙΙ"/>
    <s v="Γ.2"/>
    <m/>
    <n v="111991279"/>
    <s v="Γ.2.1.1"/>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x v="151"/>
    <n v="4961478.3900000006"/>
    <n v="2928978.39"/>
    <n v="2032500"/>
    <s v="ΝΑΙ"/>
    <m/>
    <x v="2"/>
  </r>
  <r>
    <s v="ΘΑ ΙΙΙ"/>
    <s v="Γ.2"/>
    <m/>
    <n v="111991279"/>
    <s v="Γ.2.1.1"/>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x v="151"/>
    <n v="9854380"/>
    <n v="9854380"/>
    <m/>
    <m/>
    <m/>
    <x v="2"/>
  </r>
  <r>
    <s v="ΘΑ Ι"/>
    <s v="Α.1"/>
    <n v="1090219"/>
    <n v="22100000"/>
    <s v="Α.1.1.11"/>
    <s v="Ανάπτυξη Εθνικής Στρατηγικής για τη Δημόσια Υγεία"/>
    <s v="ΥΠΟΥΡΓΕΙΟ ΥΓΕΙΑΣ"/>
    <s v="ΥΠΟΥΡΓΕΙΟ ΥΓΕΙΑΣ"/>
    <s v="Εθνικός Οργανισμός Δημόσιας Υγείας "/>
    <x v="152"/>
    <n v="1500000"/>
    <n v="1500000"/>
    <m/>
    <m/>
    <m/>
    <x v="7"/>
  </r>
  <r>
    <s v="ΘΑ Ι"/>
    <s v="Α.2"/>
    <m/>
    <n v="77943935"/>
    <s v="Α.2.1.11"/>
    <s v="Δράσεις βελτίωσης της λειτουργίας του τομέα ψυχικής υγείας (κάθετος τομέας πολιτικής: υγεία)"/>
    <s v="ΥΠΟΥΡΓΕΙΟ ΥΓΕΙΑΣ"/>
    <s v="ΥΠΟΥΡΓΕΙΟ ΥΓΕΙΑΣ"/>
    <s v="ΥΠΟΥΡΓΕΙΟ ΥΓΕΙΑΣ"/>
    <x v="153"/>
    <n v="817000"/>
    <n v="817000"/>
    <m/>
    <m/>
    <m/>
    <x v="4"/>
  </r>
  <r>
    <s v="ΘΑ Ι"/>
    <s v="Α.2"/>
    <n v="1090219"/>
    <n v="77943935"/>
    <s v="Α.2.2.2"/>
    <s v="Προτυποποίηση υπηρεσιών προς τον πολίτη στον (κάθετο) τομέα πολιτικής: φορολογικής – δημοσιονομικής διαχείρισης"/>
    <s v="ΥΠΟΥΡΓΕΙΟ ΟΙΚΟΝΟΜΙΚΩΝ"/>
    <s v="ΥΠΟΥΡΓΕΙΟ ΟΙΚΟΝΟΜΙΚΩΝ"/>
    <s v="ΑΑΔΕ"/>
    <x v="154"/>
    <n v="756015"/>
    <n v="756015"/>
    <m/>
    <m/>
    <m/>
    <x v="5"/>
  </r>
  <r>
    <s v="ΘΑ Ι"/>
    <s v="Α.2"/>
    <m/>
    <n v="77943935"/>
    <s v="Α.2.2.2"/>
    <s v="Προτυποποίηση υπηρεσιών προς τον πολίτη στον (κάθετο) τομέα πολιτικής: φορολογικής – δημοσιονομικής διαχείρισης"/>
    <s v="ΥΠΟΥΡΓΕΙΟ ΟΙΚΟΝΟΜΙΚΩΝ"/>
    <s v="ΥΠΟΥΡΓΕΙΟ ΟΙΚΟΝΟΜΙΚΩΝ"/>
    <s v="ΑΑΔΕ"/>
    <x v="154"/>
    <n v="4757025"/>
    <n v="4757025"/>
    <m/>
    <m/>
    <m/>
    <x v="5"/>
  </r>
  <r>
    <s v="ΘΑ ΙΙ"/>
    <s v="Β.1"/>
    <m/>
    <n v="175602496"/>
    <s v="Β.1.1.16"/>
    <s v="«Εφαρμογή Ηλεκτρονικής Διακυβέρνησης σε κύριους τομείς εκκλησιαστικής διοίκησης»"/>
    <s v="ΥΠΟΥΡΓΕΙΟ ΠΑΙΔΕΙΑΣ, ΕΡΕΥΝΑΣ ΚΑΙ ΘΡΗΣΚΕΥΜΑΤΩΝ"/>
    <s v="ΥΠΟΥΡΓΕΙΟ ΠΑΙΔΕΙΑΣ, ΕΡΕΥΝΑΣ ΚΑΙ ΘΡΗΣΚΕΥΜΑΤΩΝ"/>
    <s v="ΙΕΡΑ ΑΡΧΙΕΠΙΣΚΟΠΗ ΑΘΗΝΩΝ"/>
    <x v="155"/>
    <n v="6400000"/>
    <m/>
    <n v="6400000"/>
    <m/>
    <m/>
    <x v="0"/>
  </r>
  <r>
    <s v="ΘΑ ΙΙ"/>
    <s v="Β.1"/>
    <n v="1090211"/>
    <n v="175602496"/>
    <s v="Β.1.1.1"/>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ΚΟΙΝΩΝΙΑ ΤΗΣ ΠΛΗΡΟΦΟΡΙΑΣ Α.Ε."/>
    <x v="156"/>
    <n v="-20329652"/>
    <m/>
    <n v="-20329652"/>
    <m/>
    <m/>
    <x v="3"/>
  </r>
  <r>
    <s v="ΘΑ ΙΙ"/>
    <s v="Β.1"/>
    <m/>
    <n v="175602496"/>
    <s v="Β.1.1.1"/>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ΚΟΙΝΩΝΙΑ ΤΗΣ ΠΛΗΡΟΦΟΡΙΑΣ Α.Ε."/>
    <x v="156"/>
    <n v="20329652"/>
    <m/>
    <n v="20329652"/>
    <m/>
    <m/>
    <x v="3"/>
  </r>
  <r>
    <s v="ΘΑ Ι"/>
    <s v="Α.1"/>
    <n v="1090219"/>
    <n v="22100000"/>
    <s v="Α.1.1.2"/>
    <s v="Προώθηση της πολυεπίπεδης διακυβέρνησης και ενίσχυση των επιτελικών λειτουργιών  του ΥΠΕΣΔΑ"/>
    <s v="ΥΠΟΥΡΓΕΙΟ ΕΣΩΤΕΡΙΚΩΝ "/>
    <s v="ΥΠΟΥΡΓΕΙΟ ΕΣΩΤΕΡΙΚΩΝ "/>
    <s v="Περιφέρεια Δυτικής Ελλάδας"/>
    <x v="157"/>
    <n v="2600000"/>
    <n v="2600000"/>
    <m/>
    <m/>
    <m/>
    <x v="0"/>
  </r>
  <r>
    <s v="ΘΑ ΙΙ"/>
    <s v="Β.2"/>
    <n v="1090211"/>
    <n v="52137222"/>
    <s v="Β.2.1.17"/>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θνικό Τυπογραφείο"/>
    <x v="158"/>
    <n v="1212000"/>
    <m/>
    <n v="1212000"/>
    <m/>
    <m/>
    <x v="0"/>
  </r>
  <r>
    <s v="ΘΑ Ι"/>
    <s v="Α.2"/>
    <n v="1090219"/>
    <n v="77943935"/>
    <s v="Α.2.1.12"/>
    <s v="Δράσεις αναδιοργάνωσης και βελτίωσης της λειτουργίας του τομέα πολιτικής: υγεία"/>
    <s v="ΥΠΟΥΡΓΕΙΟ ΥΓΕΙΑΣ"/>
    <s v="ΥΠΟΥΡΓΕΙΟ ΥΓΕΙΑΣ"/>
    <s v="ΕΘΝΙΚΟ ΔΙΚΤΥΟ ΕΡΕΥΝΑΣ ΚΑΙ ΤΕΧΝΟΛΟΓΙΑΣ (ΕΔΕΤ Α.Ε.)"/>
    <x v="159"/>
    <n v="296120.28999999998"/>
    <n v="296120.28999999998"/>
    <m/>
    <m/>
    <m/>
    <x v="4"/>
  </r>
  <r>
    <s v="ΘΑ Ι"/>
    <s v="Α.2"/>
    <n v="1090211"/>
    <n v="77943935"/>
    <s v="Α.2.1.12"/>
    <s v="Δράσεις αναδιοργάνωσης και βελτίωσης της λειτουργίας του τομέα πολιτικής: υγεία"/>
    <s v="ΥΠΟΥΡΓΕΙΟ ΥΓΕΙΑΣ"/>
    <s v="ΥΠΟΥΡΓΕΙΟ ΥΓΕΙΑΣ"/>
    <s v="ΕΘΝΙΚΟ ΔΙΚΤΥΟ ΕΡΕΥΝΑΣ ΚΑΙ ΤΕΧΝΟΛΟΓΙΑΣ (ΕΔΕΤ Α.Ε.)"/>
    <x v="159"/>
    <n v="350000"/>
    <n v="350000"/>
    <m/>
    <m/>
    <m/>
    <x v="4"/>
  </r>
  <r>
    <s v="ΘΑ Ι"/>
    <s v="Α.2"/>
    <n v="1090211"/>
    <n v="77943935"/>
    <s v="Α.2.1.12"/>
    <s v="Δράσεις αναδιοργάνωσης και βελτίωσης της λειτουργίας του τομέα πολιτικής: υγεία"/>
    <s v="ΥΠΟΥΡΓΕΙΟ ΥΓΕΙΑΣ"/>
    <s v="ΥΠΟΥΡΓΕΙΟ ΥΓΕΙΑΣ"/>
    <s v="ΕΘΝΙΚΟ ΔΙΚΤΥΟ ΕΡΕΥΝΑΣ ΚΑΙ ΤΕΧΝΟΛΟΓΙΑΣ (ΕΔΕΤ Α.Ε.)"/>
    <x v="159"/>
    <n v="3300000"/>
    <n v="3300000"/>
    <m/>
    <m/>
    <m/>
    <x v="4"/>
  </r>
  <r>
    <s v="ΘΑ Ι"/>
    <s v="Α.2"/>
    <n v="1090211"/>
    <n v="77943935"/>
    <s v="Α.2.1.12"/>
    <s v="Δράσεις αναδιοργάνωσης και βελτίωσης της λειτουργίας του τομέα πολιτικής: υγεία"/>
    <s v="ΥΠΟΥΡΓΕΙΟ ΥΓΕΙΑΣ"/>
    <s v="ΥΠΟΥΡΓΕΙΟ ΥΓΕΙΑΣ"/>
    <s v="ΕΘΝΙΚΟ ΔΙΚΤΥΟ ΕΡΕΥΝΑΣ ΚΑΙ ΤΕΧΝΟΛΟΓΙΑΣ (ΕΔΕΤ Α.Ε.)"/>
    <x v="159"/>
    <n v="-1364000"/>
    <n v="-1364000"/>
    <m/>
    <m/>
    <m/>
    <x v="4"/>
  </r>
  <r>
    <s v="ΘΑ ΙΙ"/>
    <s v="Β.1"/>
    <n v="1090211"/>
    <n v="175602496"/>
    <s v="Β.1.1.1"/>
    <s v="Ανάπτυξη υποδομών συστημάτων και εφαρμογών που αφορούν σε οριζόντιες λειτουργίες των δημοσίων φορέων"/>
    <s v="ΥΠΟΥΡΓΕΙΟ ΠΡΟΣΤΑΣΙΑΣ ΤΟΥ ΠΟΛΙΤΗ"/>
    <s v="ΥΠΟΥΡΓΕΙΟ ΠΡΟΣΤΑΣΙΑΣ ΤΟΥ ΠΟΛΙΤΗ"/>
    <s v="Γενική Δ/νση Οικονομικού και Επιτελικού Σχεδιασμού/Δ/νση Δημοσιονομικής Διαχείρισης/_x000a_Ελληνική Αστυνομία"/>
    <x v="160"/>
    <n v="1798000"/>
    <m/>
    <n v="1798000"/>
    <m/>
    <m/>
    <x v="0"/>
  </r>
  <r>
    <s v="ΘΑ ΙΙ"/>
    <s v="Β.1"/>
    <m/>
    <n v="175602496"/>
    <s v="Β.1.2.2"/>
    <s v="Διαλειτουργικότητα μητρώων και υπηρεσιών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x v="161"/>
    <n v="7739889"/>
    <m/>
    <n v="7739889"/>
    <m/>
    <m/>
    <x v="0"/>
  </r>
  <r>
    <s v="ΘΑ ΙΙ"/>
    <s v="Β.1"/>
    <m/>
    <n v="175602496"/>
    <s v="Β.1.1.17"/>
    <s v="Υποδομές Ηλεκτρονικής πολεοδομίας: Γεωγραφικά Συστήματα Πληροφοριών για τις νομαρχιακές αυτοδιοικήσεις της χώρας"/>
    <s v="ΥΠΟΥΡΓΕΙΟ ΕΣΩΤΕΡΙΚΩΝ "/>
    <s v="ΥΠΟΥΡΓΕΙΟ ΕΣΩΤΕΡΙΚΩΝ "/>
    <s v="ΚΟΙΝΩΝΙΑ ΤΗΣ ΠΛΗΡΟΦΟΡΙΑΣ Α.Ε."/>
    <x v="162"/>
    <n v="5500000"/>
    <m/>
    <n v="5500000"/>
    <m/>
    <m/>
    <x v="6"/>
  </r>
  <r>
    <s v="ΘΑ ΙΙ"/>
    <s v="Β.1"/>
    <m/>
    <n v="175602496"/>
    <s v="Β.1.1.17"/>
    <s v="Υποδομές Ηλεκτρονικής πολεοδομίας: Γεωγραφικά Συστήματα Πληροφοριών για τις νομαρχιακές αυτοδιοικήσεις της χώρας"/>
    <s v="ΥΠΟΥΡΓΕΙΟ ΕΣΩΤΕΡΙΚΩΝ "/>
    <s v="ΥΠΟΥΡΓΕΙΟ ΕΣΩΤΕΡΙΚΩΝ "/>
    <s v="ΚΟΙΝΩΝΙΑ ΤΗΣ ΠΛΗΡΟΦΟΡΙΑΣ Α.Ε."/>
    <x v="162"/>
    <n v="-2400000"/>
    <m/>
    <n v="-2400000"/>
    <m/>
    <m/>
    <x v="6"/>
  </r>
  <r>
    <s v="ΘΑ Ι"/>
    <s v="Α.1"/>
    <n v="1090219"/>
    <n v="22100000"/>
    <s v="Α.1.1.10"/>
    <s v="Δημιουργία μηχανισμών και εργαλείων για τη βελτίωση της λειτουργίας της δικαιοσύνης  "/>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x v="163"/>
    <n v="312200"/>
    <n v="312200"/>
    <m/>
    <m/>
    <m/>
    <x v="2"/>
  </r>
  <r>
    <s v="ΘΑ Ι"/>
    <s v="Α.1"/>
    <n v="1090219"/>
    <n v="22100000"/>
    <s v="Α.1.1.10"/>
    <s v="Δημιουργία μηχανισμών και εργαλείων για τη βελτίωση της λειτουργίας της δικαιοσύνης  "/>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x v="163"/>
    <n v="7891800"/>
    <n v="7891800"/>
    <m/>
    <m/>
    <m/>
    <x v="2"/>
  </r>
  <r>
    <s v="ΘΑ Ι"/>
    <s v="Α.2"/>
    <m/>
    <n v="77943935"/>
    <s v="Α.2.1.11"/>
    <s v="Δράσεις βελτίωσης της λειτουργίας του τομέα ψυχικής υγείας (κάθετος τομέας πολιτικής: υγεία)"/>
    <s v="ΥΠΟΥΡΓΕΙΟ ΥΓΕΙΑΣ"/>
    <s v="ΥΠΟΥΡΓΕΙΟ ΥΓΕΙΑΣ"/>
    <s v="ΥΠΟΥΡΓΕΙΟ ΥΓΕΙΑΣ"/>
    <x v="164"/>
    <n v="1287100"/>
    <n v="1287100"/>
    <m/>
    <m/>
    <m/>
    <x v="4"/>
  </r>
  <r>
    <s v="ΘΑ Ι"/>
    <s v="Α.2"/>
    <n v="1090219"/>
    <n v="77943935"/>
    <s v="Α.2.1.11"/>
    <s v="Δράσεις βελτίωσης της λειτουργίας του τομέα ψυχικής υγείας (κάθετος τομέας πολιτικής: υγεία)"/>
    <s v="ΥΠΟΥΡΓΕΙΟ ΥΓΕΙΑΣ"/>
    <s v="ΥΠΟΥΡΓΕΙΟ ΥΓΕΙΑΣ"/>
    <s v="ΥΠΟΥΡΓΕΙΟ ΥΓΕΙΑΣ"/>
    <x v="164"/>
    <n v="-1287100"/>
    <n v="-1287100"/>
    <m/>
    <m/>
    <m/>
    <x v="4"/>
  </r>
  <r>
    <s v="ΘΑ Ι"/>
    <s v="Α.2"/>
    <m/>
    <n v="77943935"/>
    <s v="Α.2.1.11"/>
    <s v="Δράσεις βελτίωσης της λειτουργίας του τομέα ψυχικής υγείας (κάθετος τομέας πολιτικής: υγεία)"/>
    <s v="ΥΠΟΥΡΓΕΙΟ ΥΓΕΙΑΣ"/>
    <s v="ΥΠΟΥΡΓΕΙΟ ΥΓΕΙΑΣ"/>
    <s v="ΥΠΟΥΡΓΕΙΟ ΥΓΕΙΑΣ"/>
    <x v="165"/>
    <n v="164400"/>
    <n v="164400"/>
    <m/>
    <m/>
    <m/>
    <x v="4"/>
  </r>
  <r>
    <s v="ΘΑ Ι"/>
    <s v="Α.2"/>
    <n v="1090219"/>
    <n v="77943935"/>
    <s v="Α.2.1.11"/>
    <s v="Δράσεις βελτίωσης της λειτουργίας του τομέα ψυχικής υγείας (κάθετος τομέας πολιτικής: υγεία)"/>
    <s v="ΥΠΟΥΡΓΕΙΟ ΥΓΕΙΑΣ"/>
    <s v="ΥΠΟΥΡΓΕΙΟ ΥΓΕΙΑΣ"/>
    <s v="ΥΠΟΥΡΓΕΙΟ ΥΓΕΙΑΣ"/>
    <x v="165"/>
    <n v="-164400"/>
    <n v="-164400"/>
    <m/>
    <m/>
    <m/>
    <x v="4"/>
  </r>
  <r>
    <s v="ΘΑ Ι"/>
    <s v="Α.2"/>
    <n v="1090219"/>
    <n v="77943935"/>
    <s v="Α.2.1.24"/>
    <s v="Καταγραφή και αξιολόγηση της Εκκλησιαστικής Ακίνητης Περιουσίας"/>
    <s v="ΥΠΟΥΡΓΕΙΟ ΠΑΙΔΕΙΑΣ, ΕΡΕΥΝΑΣ ΚΑΙ ΘΡΗΣΚΕΥΜΑΤΩΝ"/>
    <s v="ΥΠΟΥΡΓΕΙΟ ΠΑΙΔΕΙΑΣ, ΕΡΕΥΝΑΣ ΚΑΙ ΘΡΗΣΚΕΥΜΑΤΩΝ"/>
    <s v="ΕΚΚΛΗΣΙΑ ΤΗΣ ΕΛΛΑΔΟΣ"/>
    <x v="166"/>
    <n v="-9007803.9199999999"/>
    <n v="-8582235.9199999999"/>
    <n v="-425568"/>
    <m/>
    <m/>
    <x v="0"/>
  </r>
  <r>
    <s v="ΘΑ Ι"/>
    <s v="Α.2"/>
    <n v="1090219"/>
    <n v="77943935"/>
    <s v="Α.2.1.24"/>
    <s v="Καταγραφή και αξιολόγηση της Εκκλησιαστικής Ακίνητης Περιουσίας"/>
    <s v="ΥΠΟΥΡΓΕΙΟ ΠΑΙΔΕΙΑΣ, ΕΡΕΥΝΑΣ ΚΑΙ ΘΡΗΣΚΕΥΜΑΤΩΝ"/>
    <s v="ΥΠΟΥΡΓΕΙΟ ΠΑΙΔΕΙΑΣ, ΕΡΕΥΝΑΣ ΚΑΙ ΘΡΗΣΚΕΥΜΑΤΩΝ"/>
    <s v="ΕΚΚΛΗΣΙΑ ΤΗΣ ΕΛΛΑΔΟΣ"/>
    <x v="166"/>
    <n v="0"/>
    <n v="0"/>
    <n v="0"/>
    <m/>
    <m/>
    <x v="0"/>
  </r>
  <r>
    <s v="ΘΑ Ι"/>
    <s v="Α.2"/>
    <n v="1090219"/>
    <n v="77943935"/>
    <s v="Α.2.1.24"/>
    <s v="Καταγραφή και αξιολόγηση της Εκκλησιαστικής Ακίνητης Περιουσίας"/>
    <s v="ΥΠΟΥΡΓΕΙΟ ΠΑΙΔΕΙΑΣ, ΕΡΕΥΝΑΣ ΚΑΙ ΘΡΗΣΚΕΥΜΑΤΩΝ"/>
    <s v="ΥΠΟΥΡΓΕΙΟ ΠΑΙΔΕΙΑΣ, ΕΡΕΥΝΑΣ ΚΑΙ ΘΡΗΣΚΕΥΜΑΤΩΝ"/>
    <s v="ΙΕΡΑ ΑΡΧΙΕΠΙΣΚΟΠΗ ΑΘΗΝΩΝ"/>
    <x v="166"/>
    <n v="9007803.9199999999"/>
    <n v="8582235.9199999999"/>
    <n v="425568"/>
    <s v="ΝΑΙ"/>
    <m/>
    <x v="0"/>
  </r>
  <r>
    <s v="ΘΑ Ι"/>
    <s v="Α.2"/>
    <m/>
    <n v="77943935"/>
    <s v="Α.2.1.10"/>
    <s v="Διαδικασία διαχείρισης  της ακίνητης περιουσίας που ανήκει στο Υπ. Εργασίας και διαχειρίζεται η Γ.Γ. Πρόνοιας "/>
    <s v="ΥΠΟΥΡΓΕΙΟ ΕΡΓΑΣΙΑΣ, ΚΟΙΝΩΝΙΚΗΣ ΑΣΦΑΛΙΣΗΣ ΚΑΙ ΚΟΙΝΩΝΙΚΗΣ ΑΛΛΗΛΕΓΓΥΗΣ"/>
    <s v="ΥΠΟΥΡΓΕΙΟ ΕΡΓΑΣΙΑΣ, ΚΟΙΝΩΝΙΚΗΣ ΑΣΦΑΛΙΣΗΣ ΚΑΙ ΚΟΙΝΩΝΙΚΗΣ ΑΛΛΗΛΕΓΓΥΗΣ"/>
    <s v="Γενική Γραμματεία Πρόνοιας"/>
    <x v="167"/>
    <n v="300000"/>
    <n v="300000"/>
    <m/>
    <m/>
    <m/>
    <x v="0"/>
  </r>
  <r>
    <s v="ΘΑ ΙΙ"/>
    <s v="Β.1"/>
    <m/>
    <n v="175602496"/>
    <s v="Β.1.1.12"/>
    <s v="Καταγραφή, κτηματογράφηση και ψηφιοποίηση του αρχείου ακινήτων του Υπ. Εργασίας που διαχειρίζεται η  Γ.Γ. Πρόνοιας "/>
    <s v="ΥΠΟΥΡΓΕΙΟ ΕΡΓΑΣΙΑΣ, ΚΟΙΝΩΝΙΚΗΣ ΑΣΦΑΛΙΣΗΣ ΚΑΙ ΚΟΙΝΩΝΙΚΗΣ ΑΛΛΗΛΕΓΓΥΗΣ"/>
    <s v="ΥΠΟΥΡΓΕΙΟ ΕΡΓΑΣΙΑΣ, ΚΟΙΝΩΝΙΚΗΣ ΑΣΦΑΛΙΣΗΣ ΚΑΙ ΚΟΙΝΩΝΙΚΗΣ ΑΛΛΗΛΕΓΓΥΗΣ"/>
    <s v="Γενική Γραμματεία Πρόνοιας"/>
    <x v="167"/>
    <n v="300000"/>
    <m/>
    <n v="300000"/>
    <m/>
    <m/>
    <x v="0"/>
  </r>
  <r>
    <s v="ΘΑ ΙΙ"/>
    <s v="Β.1"/>
    <m/>
    <n v="175602496"/>
    <s v="Β.1.1.12"/>
    <s v="Καταγραφή, κτηματογράφηση και ψηφιοποίηση του αρχείου ακινήτων του Υπ. Εργασίας που διαχειρίζεται η  Γ.Γ. Πρόνοιας "/>
    <s v="ΥΠΟΥΡΓΕΙΟ ΕΡΓΑΣΙΑΣ, ΚΟΙΝΩΝΙΚΗΣ ΑΣΦΑΛΙΣΗΣ ΚΑΙ ΚΟΙΝΩΝΙΚΗΣ ΑΛΛΗΛΕΓΓΥΗΣ"/>
    <s v="ΥΠΟΥΡΓΕΙΟ ΕΡΓΑΣΙΑΣ, ΚΟΙΝΩΝΙΚΗΣ ΑΣΦΑΛΙΣΗΣ ΚΑΙ ΚΟΙΝΩΝΙΚΗΣ ΑΛΛΗΛΕΓΓΥΗΣ"/>
    <s v="Γενική Γραμματεία Πρόνοιας"/>
    <x v="167"/>
    <n v="-300000"/>
    <m/>
    <n v="-300000"/>
    <m/>
    <m/>
    <x v="0"/>
  </r>
  <r>
    <s v="ΘΑ Ι"/>
    <s v="Α.2"/>
    <m/>
    <n v="77943935"/>
    <s v="Α.2.1.2"/>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ΕΦΚΑ (πρώην ΙΚΑ)"/>
    <x v="168"/>
    <n v="4386180"/>
    <n v="3986180"/>
    <n v="400000"/>
    <s v="ΝΑΙ"/>
    <m/>
    <x v="1"/>
  </r>
  <r>
    <s v="ΘΑ Ι"/>
    <s v="Α.2"/>
    <m/>
    <n v="77943935"/>
    <s v="Α.2.1.2"/>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ΕΦΚΑ (πρώην ΙΚΑ)"/>
    <x v="168"/>
    <n v="-340605"/>
    <n v="-340605"/>
    <m/>
    <m/>
    <m/>
    <x v="0"/>
  </r>
  <r>
    <s v="ΘΑ ΙΙΙ"/>
    <s v="Γ.2"/>
    <m/>
    <n v="111991279"/>
    <s v="Γ.2.1.8"/>
    <s v="Δράσεις αναβάθμισης του ανθρωπίνου δυναμικού του ΕΛΓΑ"/>
    <s v="ΥΠΟΥΡΓΕΙΟ ΑΓΡΟΤΙΚΗΣ ΑΝΑΠΤΥΞΗΣ &amp; ΤΡΟΦΙΜΩΝ"/>
    <s v="ΥΠΟΥΡΓΕΙΟ ΑΓΡΟΤΙΚΗΣ ΑΝΑΠΤΥΞΗΣ &amp; ΤΡΟΦΙΜΩΝ"/>
    <s v="ΕΛΓΑ"/>
    <x v="169"/>
    <n v="980000"/>
    <n v="980000"/>
    <m/>
    <m/>
    <m/>
    <x v="0"/>
  </r>
  <r>
    <s v="ΘΑ Ι"/>
    <s v="Α.4"/>
    <n v="1090219"/>
    <n v="62000000"/>
    <s v=" Α.4.1.2"/>
    <s v="Δράσεις αντιμετώπισης της πανδημίας COVID-19 του Υπουργείου Εργασίας και Κοινωνικών Υποθέσεων "/>
    <s v="ΥΠΟΥΡΓΕΙΟ ΕΡΓΑΣΙΑΣ, ΚΟΙΝΩΝΙΚΗΣ ΑΣΦΑΛΙΣΗΣ ΚΑΙ ΚΟΙΝΩΝΙΚΗΣ ΑΛΛΗΛΕΓΓΥΗΣ"/>
    <s v="ΥΠΟΥΡΓΕΙΟ ΕΡΓΑΣΙΑΣ, ΚΟΙΝΩΝΙΚΗΣ ΑΣΦΑΛΙΣΗΣ ΚΑΙ ΚΟΙΝΩΝΙΚΗΣ ΑΛΛΗΛΕΓΓΥΗΣ"/>
    <s v="ΕΔ ΕΣΠΑ Υπουργείου Εργασίας και Κοινωνικών Υποθέσεων, Τομέας Κοινωνικής Αλληλεγγύης (ΕΔΚΑ)"/>
    <x v="170"/>
    <n v="358958.4"/>
    <n v="358958.4"/>
    <m/>
    <m/>
    <m/>
    <x v="8"/>
  </r>
  <r>
    <s v="ΘΑ ΙΙ"/>
    <s v="Β.1"/>
    <n v="1090211"/>
    <n v="175602496"/>
    <s v="Β.1.1.31"/>
    <s v="Ανάπτυξη κεντρικής υποδομής ανταλλαγής εγγράφων φορέων κεντρικής κυβέρνηση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x v="171"/>
    <n v="21096652"/>
    <m/>
    <n v="21096652"/>
    <m/>
    <m/>
    <x v="0"/>
  </r>
  <r>
    <s v="ΘΑ Ι"/>
    <s v="Α.1"/>
    <n v="1090219"/>
    <n v="22100000"/>
    <s v="Α.1.1.2"/>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x v="172"/>
    <n v="-500000"/>
    <n v="-500000"/>
    <m/>
    <m/>
    <m/>
    <x v="0"/>
  </r>
  <r>
    <s v="ΘΑ Ι"/>
    <s v="Α.1"/>
    <m/>
    <n v="22100000"/>
    <s v="Α.1.1.2"/>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x v="172"/>
    <n v="500000"/>
    <n v="500000"/>
    <m/>
    <m/>
    <m/>
    <x v="6"/>
  </r>
  <r>
    <s v="ΘΑ Ι"/>
    <s v="Α.1"/>
    <m/>
    <n v="22100000"/>
    <s v="Α.1.2.1"/>
    <s v="Κωδικοποίηση Νομοθεσίας σε διάφορους τομείς πολιτικής"/>
    <s v="ΥΠΟΥΡΓΕΙΟ ΕΣΩΤΕΡΙΚΩΝ "/>
    <s v="ΥΠΟΥΡΓΕΙΟ ΕΣΩΤΕΡΙΚΩΝ "/>
    <s v="ΥΠΟΥΡΓΕΙΟ ΕΣΩΤΕΡΙΚΩΝ "/>
    <x v="173"/>
    <n v="300000"/>
    <n v="300000"/>
    <m/>
    <m/>
    <m/>
    <x v="6"/>
  </r>
  <r>
    <s v="ΘΑ Ι"/>
    <s v="Α.1"/>
    <m/>
    <n v="22100000"/>
    <s v="Α.1.2.1"/>
    <s v="Κωδικοποίηση Νομοθεσίας σε διάφορους τομείς πολιτικής"/>
    <s v="ΥΠΟΥΡΓΕΙΟ ΕΡΓΑΣΙΑΣ, ΚΟΙΝΩΝΙΚΗΣ ΑΣΦΑΛΙΣΗΣ ΚΑΙ ΚΟΙΝΩΝΙΚΗΣ ΑΛΛΗΛΕΓΓΥΗΣ"/>
    <s v="ΥΠΟΥΡΓΕΙΟ ΕΡΓΑΣΙΑΣ, ΚΟΙΝΩΝΙΚΗΣ ΑΣΦΑΛΙΣΗΣ ΚΑΙ ΚΟΙΝΩΝΙΚΗΣ ΑΛΛΗΛΕΓΓΥΗΣ"/>
    <s v="Γενική Γραμματεία Πρόνοιας"/>
    <x v="174"/>
    <n v="160700"/>
    <n v="160700"/>
    <m/>
    <m/>
    <m/>
    <x v="0"/>
  </r>
  <r>
    <s v="ΘΑ Ι"/>
    <s v="Α.1"/>
    <m/>
    <n v="22100000"/>
    <s v="Α.1.2.1"/>
    <s v="Κωδικοποίηση Νομοθεσίας σε διάφορους τομείς πολιτικής"/>
    <s v="ΥΠΟΥΡΓΕΙΟ  ΠΕΡΙΒΑΛΛΟΝΤΟΣ ΚΑΙ ΕΝΕΡΓΕΙΑΣ"/>
    <s v="ΥΠΟΥΡΓΕΙΟ  ΠΕΡΙΒΑΛΛΟΝΤΟΣ ΚΑΙ ΕΝΕΡΓΕΙΑΣ"/>
    <s v="ΕΙΔΙΚΗ ΥΠΗΡΕΣΙΑ ΣΥΝΤΟΝΙΣΜΟΥ ΠΕΡΙΒΑΛΛΟΝΤΙΚΩΝ ΔΡΑΣΕΩΝ / ΥΠΕΚΑ"/>
    <x v="175"/>
    <n v="1082400"/>
    <n v="1082400"/>
    <m/>
    <m/>
    <m/>
    <x v="0"/>
  </r>
  <r>
    <s v="ΘΑ Ι"/>
    <s v="Α.1"/>
    <m/>
    <n v="22100000"/>
    <s v="Α.1.2.1"/>
    <s v="Κωδικοποίηση Νομοθεσίας σε διάφορους τομείς πολιτικής"/>
    <s v="ΥΠΟΥΡΓΕΙΟ  ΠΕΡΙΒΑΛΛΟΝΤΟΣ ΚΑΙ ΕΝΕΡΓΕΙΑΣ"/>
    <s v="ΥΠΟΥΡΓΕΙΟ  ΠΕΡΙΒΑΛΛΟΝΤΟΣ ΚΑΙ ΕΝΕΡΓΕΙΑΣ"/>
    <s v="ΕΙΔΙΚΗ ΥΠΗΡΕΣΙΑ ΣΥΝΤΟΝΙΣΜΟΥ ΠΕΡΙΒΑΛΛΟΝΤΙΚΩΝ ΔΡΑΣΕΩΝ / ΥΠΕΚΑ"/>
    <x v="175"/>
    <n v="6160"/>
    <n v="6160"/>
    <m/>
    <m/>
    <m/>
    <x v="0"/>
  </r>
  <r>
    <s v="ΘΑ Ι"/>
    <s v="Α.1"/>
    <m/>
    <n v="22100000"/>
    <s v="Α.1.2.1"/>
    <s v="Κωδικοποίηση Νομοθεσίας σε διάφορους τομείς πολιτικής"/>
    <s v="ΥΠΟΥΡΓΕΙΟ  ΤΟΥΡΙΣΜΟΥ"/>
    <s v="ΥΠΟΥΡΓΕΙΟ  ΤΟΥΡΙΣΜΟΥ"/>
    <s v="Υπουργείο Οικονομίας Ανάπτυξης και Τουρισμου/ Τομέας Τουρισμού"/>
    <x v="176"/>
    <n v="279825"/>
    <n v="279825"/>
    <m/>
    <m/>
    <m/>
    <x v="0"/>
  </r>
  <r>
    <s v="ΘΑ Ι"/>
    <s v="Α.2"/>
    <m/>
    <n v="77943935"/>
    <s v="Α.2.2.10"/>
    <s v="Λειτουργία Κινητών Ομάδων Πρωτοβάθμιας Φροντίδας Υγείας (ΚΟΜΥ) για την υποστήριξη των δομών της ΠΦΥ του ΕΣΥ στις αγροτικές και ημιαστικές περιοχές της επικράτειας"/>
    <s v="ΥΠΟΥΡΓΕΙΟ ΥΓΕΙΑΣ"/>
    <s v="ΥΠΟΥΡΓΕΙΟ ΥΓΕΙΑΣ"/>
    <s v="ΥΠΟΥΡΓΕΙΟ ΥΓΕΙΑΣ"/>
    <x v="177"/>
    <n v="34921360"/>
    <n v="34921360"/>
    <m/>
    <m/>
    <m/>
    <x v="4"/>
  </r>
  <r>
    <s v="ΘΑ Ι"/>
    <s v="Α.1"/>
    <m/>
    <n v="22100000"/>
    <s v="Α.1.1.4"/>
    <s v="Δημιουργία Μηχανισμών Παρακολούθησης πολιτικών του Υπουργείου Εργασίας στον τομέα κοινωνικής πολιτική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x v="178"/>
    <n v="250000"/>
    <n v="250000"/>
    <m/>
    <m/>
    <m/>
    <x v="0"/>
  </r>
  <r>
    <s v="ΘΑ Ι"/>
    <s v="Α.1"/>
    <m/>
    <n v="22100000"/>
    <s v="Α.1.1.4"/>
    <s v="Δημιουργία Μηχανισμών Παρακολούθησης πολιτικών του Υπουργείου Εργασίας στον τομέα κοινωνικής πολιτική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x v="178"/>
    <n v="-250000"/>
    <n v="-250000"/>
    <m/>
    <m/>
    <m/>
    <x v="0"/>
  </r>
  <r>
    <s v="ΤΒ ΕΚΤ"/>
    <s v="ΤΒ ΕΚΤ"/>
    <m/>
    <n v="4393572"/>
    <s v="Δ.1.1"/>
    <s v="Ενέργειες Τεχνικής Βοήθειας ΕΚΤ (λειτουργικά έξοδα) "/>
    <s v="ΥΠΟΥΡΓΕΙΟ ΟΙΚΟΝΟΜΙΑΣ ΚΑΙ ΑΝΑΠΤΥΞΗΣ "/>
    <s v="ΥΠΟΥΡΓΕΙΟ ΟΙΚΟΝΟΜΙΑΣ ΚΑΙ ΑΝΑΠΤΥΞΗΣ "/>
    <s v="ΕΥΔ ΕΠ ΜΔΤ"/>
    <x v="179"/>
    <n v="413020"/>
    <n v="413020"/>
    <m/>
    <m/>
    <m/>
    <x v="0"/>
  </r>
  <r>
    <s v="ΤΒ ΕΚΤ"/>
    <s v="ΤΒ ΕΚΤ"/>
    <m/>
    <n v="4393572"/>
    <s v="Δ.1.1"/>
    <s v="Ενέργειες Τεχνικής Βοήθειας ΕΚΤ (λειτουργικά έξοδα) "/>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x v="179"/>
    <n v="1506140"/>
    <n v="1506140"/>
    <m/>
    <m/>
    <m/>
    <x v="0"/>
  </r>
  <r>
    <s v="ΤΒ ΕΤΠΑ"/>
    <s v="ΤΒ ΕΤΠΑ"/>
    <m/>
    <n v="3134268"/>
    <s v="Ε.1.1"/>
    <s v="Ενέργειες Τεχνικής Βοήθειας ΕΚΤ (πληροφόρηση - δημοσιότητα)"/>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Επιτελική δομή ΕΣΠΑ τομέα Τεχνολογιών και Πληροφορικής_x000a_ΚτΠ ΑΕ, ΙΑΑ_x000a_ΚτΠ ΑΕ, Ιερά Αρχιεπισκοπή Αθηνών, Υπουργείο Διοικητικής Ανασυγκρότησης"/>
    <x v="179"/>
    <n v="1680840"/>
    <m/>
    <n v="1680840"/>
    <m/>
    <m/>
    <x v="0"/>
  </r>
  <r>
    <s v="ΘΑ ΙΙ"/>
    <s v="Β.1"/>
    <n v="1090211"/>
    <n v="175602496"/>
    <s v="Β.1.1.23"/>
    <s v="Πληροφοριακό Σύστημα Αιμοδοσίας"/>
    <s v="ΥΠΟΥΡΓΕΙΟ ΥΓΕΙΑΣ"/>
    <s v="ΥΠΟΥΡΓΕΙΟ ΥΓΕΙΑΣ"/>
    <s v="ΕΘΝΙΚΟ ΔΙΚΤΥΟ ΕΡΕΥΝΑΣ ΚΑΙ ΤΕΧΝΟΛΟΓΙΑΣ (ΕΔΕΤ Α.Ε.)"/>
    <x v="180"/>
    <n v="1364000"/>
    <m/>
    <n v="1364000"/>
    <m/>
    <m/>
    <x v="0"/>
  </r>
  <r>
    <s v="ΘΑ ΙΙ"/>
    <s v="Β.1"/>
    <n v="1090211"/>
    <n v="175602496"/>
    <s v="Β.1.1.23"/>
    <s v="Πληροφοριακό Σύστημα Αιμοδοσίας"/>
    <s v="ΥΠΟΥΡΓΕΙΟ ΥΓΕΙΑΣ"/>
    <s v="ΥΠΟΥΡΓΕΙΟ ΥΓΕΙΑΣ"/>
    <s v="ΕΘΝΙΚΟ ΔΙΚΤΥΟ ΕΡΕΥΝΑΣ ΚΑΙ ΤΕΧΝΟΛΟΓΙΑΣ (ΕΔΕΤ Α.Ε.)"/>
    <x v="180"/>
    <n v="1364000"/>
    <m/>
    <n v="1364000"/>
    <m/>
    <m/>
    <x v="4"/>
  </r>
  <r>
    <s v="ΤΒ ΕΚΤ"/>
    <s v="ΤΒ ΕΚΤ"/>
    <m/>
    <n v="4393572"/>
    <s v="Δ.3.1"/>
    <s v="Ενέργειες Τεχνικής Βοήθειας ΕΚΤ (μελέτες - αξιολόγηση)"/>
    <s v="ΥΠΟΥΡΓΕΙΟ ΟΙΚΟΝΟΜΙΑΣ ΚΑΙ ΑΝΑΠΤΥΞΗΣ "/>
    <s v="ΥΠΟΥΡΓΕΙΟ ΟΙΚΟΝΟΜΙΑΣ ΚΑΙ ΑΝΑΠΤΥΞΗΣ "/>
    <s v="ΕΥΔ ΕΠ ΜΔΤ"/>
    <x v="181"/>
    <n v="1073402.6299999999"/>
    <n v="1073402.6299999999"/>
    <m/>
    <m/>
    <m/>
    <x v="0"/>
  </r>
  <r>
    <s v="ΤΒ ΕΚΤ"/>
    <s v="ΤΒ ΕΚΤ"/>
    <m/>
    <n v="4393572"/>
    <s v="Δ.3.1"/>
    <s v="Ενέργειες Τεχνικής Βοήθειας ΕΚΤ (μελέτες - αξιολόγηση)"/>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_x000a_Επιτελική δομή ΕΣΠΑ Υπ. Δικαιοσύνης"/>
    <x v="181"/>
    <n v="500000"/>
    <n v="500000"/>
    <m/>
    <m/>
    <m/>
    <x v="0"/>
  </r>
  <r>
    <s v="ΤΒ ΕΚΤ"/>
    <s v="ΤΒ ΕΚΤ"/>
    <m/>
    <n v="4393572"/>
    <s v="Δ.3.1"/>
    <s v="Ενέργειες Τεχνικής Βοήθειας ΕΚΤ (μελέτες - αξιολόγηση)"/>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_x000a_Επιτελική δομή ΕΣΠΑ Υπ. Δικαιοσύνης"/>
    <x v="181"/>
    <n v="178716.52810000023"/>
    <n v="178716.52810000023"/>
    <m/>
    <m/>
    <m/>
    <x v="0"/>
  </r>
  <r>
    <s v="ΤΒ ΕΤΠΑ"/>
    <s v="ΤΒ ΕΤΠΑ"/>
    <m/>
    <n v="3134268"/>
    <s v="Ε.3.1"/>
    <s v="Ενέργειες Τεχνικής Βοήθειας ΕΤΠΑ (μελέτες -εμπειρογνωμοσύνες - αξιολογήσεις) "/>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Επιτελική δομή ΕΣΠΑ τομέα Τεχνολογιών και Πληροφορικής_x000a_ΚτΠ ΑΕ ΚτΠ ΑΕ"/>
    <x v="181"/>
    <n v="1096631.8418999999"/>
    <m/>
    <n v="1096631.8418999999"/>
    <m/>
    <m/>
    <x v="0"/>
  </r>
  <r>
    <s v="ΤΒ ΕΤΠΑ"/>
    <s v="ΤΒ ΕΤΠΑ"/>
    <n v="1090219"/>
    <n v="3134268"/>
    <s v="Ε.3.1"/>
    <s v="Ενέργειες Τεχνικής Βοήθειας ΕΤΠΑ (μελέτες -εμπειρογνωμοσύνες - αξιολογήσεις) "/>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Επιτελική δομή ΕΣΠΑ τομέα Τεχνολογιών και Πληροφορικής, Ιερά Αρχιεπισκοπή Αθηνών_x000a_ΚτΠ ΑΕ, Ιερά Αρχιεπισκοπή Αθηνών, Υπουργείο Ψηφιακής Διακυβέρνησης"/>
    <x v="181"/>
    <n v="248000"/>
    <m/>
    <n v="248000"/>
    <m/>
    <m/>
    <x v="0"/>
  </r>
  <r>
    <s v="ΤΒ ΕΤΠΑ"/>
    <s v="ΤΒ ΕΤΠΑ"/>
    <n v="1090219"/>
    <n v="3134268"/>
    <s v="Ε.3.1"/>
    <s v="Ενέργειες Τεχνικής Βοήθειας ΕΤΠΑ (μελέτες -εμπειρογνωμοσύνες - αξιολογήσεις)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ΙΑ ΤΗΣ ΠΛΗΡΟΦΟΡΙΑΣ Α.Ε."/>
    <x v="181"/>
    <n v="-36800"/>
    <m/>
    <n v="-36800"/>
    <m/>
    <m/>
    <x v="0"/>
  </r>
  <r>
    <s v="ΤΒ ΕΤΠΑ"/>
    <s v="ΤΒ ΕΤΠΑ"/>
    <n v="1090219"/>
    <n v="3134268"/>
    <s v="Ε.3.1"/>
    <s v="Ενέργειες Τεχνικής Βοήθειας ΕΤΠΑ (μελέτες -εμπειρογνωμοσύνες - αξιολογήσεις) "/>
    <s v="ΥΠΟΥΡΓΕΙΟ ΨΗΦΙΑΚΗΣ ΠΟΛΙΤΙΚΗΣ, ΤΗΛΕΠΙΚΟΙΝΩΝΙΩΝ ΚΑΙ ΕΝΗΜΕΡΩΣΗΣ"/>
    <s v="ΥΠΟΥΡΓΕΙΟ ΨΗΦΙΑΚΗΣ ΔΙΑΚΥΒΕΡΝΗΣΗΣ/ΓΕΝΙΚΗ ΓΡΑΜΜΑΤΕΙΑ ΨΗΦΙΑΚΗΣ ΔΙΑΚΥΒΕΡΝΗΣΗΣ ΚΑΙ ΑΠΛΟΥΣΤΕΥΣΗΣ ΔΙΑΔΙΚΑΣΙΩΝ "/>
    <s v="ΚΟΙΝΩΝΙΑ ΤΗΣ ΠΛΗΡΟΦΟΡΙΑΣ Α.Ε."/>
    <x v="181"/>
    <n v="534440"/>
    <m/>
    <n v="534440"/>
    <m/>
    <m/>
    <x v="0"/>
  </r>
  <r>
    <s v="ΤΒ ΕΤΠΑ"/>
    <s v="ΤΒ ΕΤΠΑ"/>
    <n v="1090219"/>
    <n v="3134268"/>
    <s v="Ε.3.1"/>
    <s v="Ενέργειες Τεχνικής Βοήθειας ΕΤΠΑ (μελέτες -εμπειρογνωμοσύνες - αξιολογήσεις)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ΙΑ ΤΗΣ ΠΛΗΡΟΦΟΡΙΑΣ Α.Ε."/>
    <x v="181"/>
    <n v="1500000"/>
    <m/>
    <n v="1500000"/>
    <m/>
    <m/>
    <x v="0"/>
  </r>
  <r>
    <s v="ΤΒ ΕΤΠΑ"/>
    <s v="ΤΒ ΕΤΠΑ"/>
    <n v="1090219"/>
    <n v="3134268"/>
    <s v="Ε.3.1"/>
    <s v="Ενέργειες Τεχνικής Βοήθειας ΕΤΠΑ (μελέτες -εμπειρογνωμοσύνες - αξιολογήσεις) "/>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Επιτελική δομή ΕΣΠΑ τομέα Τεχνολογιών και Πληροφορικής_x000a_ΚτΠ ΑΕ ΚτΠ ΑΕ"/>
    <x v="181"/>
    <n v="200000"/>
    <m/>
    <n v="200000"/>
    <m/>
    <m/>
    <x v="0"/>
  </r>
  <r>
    <s v="ΘΑ ΙΙΙ"/>
    <s v="Γ.1"/>
    <n v="1090219"/>
    <n v="5800000"/>
    <s v="Γ.1.1.2"/>
    <s v="Αναδιοργάνωση του τρόπου διοίκησης των καταστημάτων κράτησης με έμφαση στην ανάπτυξη του Ανθρώπινου Δυναμικού"/>
    <s v="ΥΠΟΥΡΓΕΙΟ ΔΙΚΑΙΟΣΥΝΗΣ ΔΙΑΦΑΝΕΙΑΣ ΚΑΙ ΑΝΘΡΩΠΙΝΩΝ ΔΙΚΑΙΩΜΑΤΩΝ"/>
    <s v="ΥΠΟΥΡΓΕΙΟ ΠΡΟΣΤΑΣΙΑΣ ΤΟΥ ΠΟΛΙΤΗ"/>
    <s v="Γενική Γραμματεία Αντεγκληματικής Πολιτικής"/>
    <x v="182"/>
    <n v="210000"/>
    <n v="150000"/>
    <n v="60000"/>
    <s v="ΝΑΙ"/>
    <m/>
    <x v="0"/>
  </r>
  <r>
    <s v="ΘΑ ΙΙΙ"/>
    <s v="Γ.1"/>
    <n v="1090219"/>
    <n v="5800000"/>
    <s v="Γ.1.1.2"/>
    <s v="Αναδιοργάνωση του τρόπου διοίκησης των καταστημάτων κράτησης με έμφαση στην ανάπτυξη του Ανθρώπινου Δυναμικού"/>
    <s v="ΥΠΟΥΡΓΕΙΟ ΔΙΚΑΙΟΣΥΝΗΣ ΔΙΑΦΑΝΕΙΑΣ ΚΑΙ ΑΝΘΡΩΠΙΝΩΝ ΔΙΚΑΙΩΜΑΤΩΝ"/>
    <s v="ΥΠΟΥΡΓΕΙΟ ΠΡΟΣΤΑΣΙΑΣ ΤΟΥ ΠΟΛΙΤΗ"/>
    <s v="Γενική Γραμματεία Αντεγκληματικής Πολιτικής"/>
    <x v="182"/>
    <n v="-210000"/>
    <n v="-210000"/>
    <m/>
    <m/>
    <m/>
    <x v="0"/>
  </r>
  <r>
    <s v="ΘΑ Ι"/>
    <s v="Α.3"/>
    <m/>
    <n v="4750000"/>
    <s v="Α.3.2.5"/>
    <s v="Μελέτη και πιλοτική εφαρμογή για την αποτελεσματική διαχείριση των κινδύνων στο Υπουργείο Αγροτικής Ανάπτυξης και Τροφίμων"/>
    <s v="ΥΠΟΥΡΓΕΙΟ ΑΓΡΟΤΙΚΗΣ ΑΝΑΠΤΥΞΗΣ &amp; ΤΡΟΦΙΜΩΝ"/>
    <s v="ΥΠΟΥΡΓΕΙΟ ΑΓΡΟΤΙΚΗΣ ΑΝΑΠΤΥΞΗΣ &amp; ΤΡΟΦΙΜΩΝ"/>
    <s v="ΥΠΟΥΡΓΕΙΟ ΑΓΡΟΤΙΚΗΣ ΑΝΑΠΤΥΞΗΣ &amp; ΤΡΟΦΙΜΩΝ"/>
    <x v="183"/>
    <n v="124000"/>
    <n v="124000"/>
    <m/>
    <m/>
    <m/>
    <x v="0"/>
  </r>
  <r>
    <s v="ΘΑ Ι"/>
    <s v="Α.2"/>
    <m/>
    <n v="77943935"/>
    <s v="Α.2.1.3"/>
    <s v="Βελτίωση της λειτουργίας και απλοποίηση διαδικασιών του (κάθετου) τομέα πολιτικής φορολογικής-δημοσιονομικής διαχείρισης"/>
    <s v="ΥΠΟΥΡΓΕΙΟ ΟΙΚΟΝΟΜΙΚΩΝ"/>
    <s v="ΥΠΟΥΡΓΕΙΟ ΟΙΚΟΝΟΜΙΚΩΝ"/>
    <s v="ΓΓ ΠΛΗΡΟΦΟΡΙΑΚΩΝ ΣΥΣΤΗΜΑΤΩΝ"/>
    <x v="184"/>
    <n v="1000000"/>
    <n v="1000000"/>
    <m/>
    <m/>
    <m/>
    <x v="3"/>
  </r>
  <r>
    <s v="ΘΑ Ι"/>
    <s v="Α.2"/>
    <n v="1090219"/>
    <n v="77943935"/>
    <s v="Α.2.2.13"/>
    <s v="Δράσεις μετασχηματισμού διαδικασιών προξενικών υπηρεσιών "/>
    <s v="_x0009_ΥΠΟΥΡΓΕΙΟ ΕΞΩΤΕΡΙΚΩΝ"/>
    <s v="_x0009_ΥΠΟΥΡΓΕΙΟ ΕΞΩΤΕΡΙΚΩΝ"/>
    <s v="Επιτελική Δομή ΕΣΠΑ ΥΠΕΞ"/>
    <x v="185"/>
    <n v="4850000"/>
    <n v="4850000"/>
    <m/>
    <m/>
    <m/>
    <x v="0"/>
  </r>
  <r>
    <s v="ΘΑ ΙΙ"/>
    <s v="Β.1"/>
    <n v="1090211"/>
    <n v="175602496"/>
    <s v="Β.1.2.6"/>
    <s v="Διασφάλιση της ασφάλειας δεδομένων στον (κάθετο) τομέα πολιτικής φορολογίας - δημοσιονομικής πολιτικής"/>
    <s v="ΥΠΟΥΡΓΕΙΟ ΟΙΚΟΝΟΜΙΚΩΝ"/>
    <s v="ΥΠΟΥΡΓΕΙΟ ΟΙΚΟΝΟΜΙΚΩΝ"/>
    <s v="ΓΓ ΠΛΗΡΟΦΟΡΙΑΚΩΝ ΣΥΣΤΗΜΑΤΩΝ"/>
    <x v="186"/>
    <n v="-3500000"/>
    <m/>
    <n v="-3500000"/>
    <m/>
    <m/>
    <x v="3"/>
  </r>
  <r>
    <s v="ΘΑ ΙΙ"/>
    <s v="Β.1"/>
    <m/>
    <n v="175602496"/>
    <s v="Β.1.2.6"/>
    <s v="Διασφάλιση της ασφάλειας δεδομένων στον (κάθετο) τομέα πολιτικής φορολογίας - δημοσιονομικής πολιτικής"/>
    <s v="ΥΠΟΥΡΓΕΙΟ ΟΙΚΟΝΟΜΙΚΩΝ"/>
    <s v="ΥΠΟΥΡΓΕΙΟ ΟΙΚΟΝΟΜΙΚΩΝ"/>
    <s v="ΓΓ ΠΛΗΡΟΦΟΡΙΑΚΩΝ ΣΥΣΤΗΜΑΤΩΝ"/>
    <x v="186"/>
    <n v="3500000"/>
    <m/>
    <n v="3500000"/>
    <m/>
    <m/>
    <x v="3"/>
  </r>
  <r>
    <s v="ΘΑ Ι"/>
    <s v="Α.1"/>
    <m/>
    <n v="22100000"/>
    <s v="Α.1.2.2"/>
    <s v="Εθνική Πύλη Κωδικοποί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_x000a_ΓΓ της Κυβέρνησης/ Σύνολο των Υπουργείων"/>
    <x v="187"/>
    <n v="3000000"/>
    <n v="3000000"/>
    <m/>
    <m/>
    <m/>
    <x v="0"/>
  </r>
  <r>
    <s v="ΘΑ Ι"/>
    <s v="Α.2"/>
    <m/>
    <n v="77943935"/>
    <s v="Α.2.1.7"/>
    <s v="Οικονομική μεταρρύθμιση ΦΚΑ και Οργανωτική αναδιοργάνωση της ΗΔΙΚΑ ΑΕ"/>
    <s v="ΥΠΟΥΡΓΕΙΟ ΕΡΓΑΣΙΑΣ, ΚΟΙΝΩΝΙΚΗΣ ΑΣΦΑΛΙΣΗΣ ΚΑΙ ΚΟΙΝΩΝΙΚΗΣ ΑΛΛΗΛΕΓΓΥΗΣ"/>
    <s v="ΥΠΟΥΡΓΕΙΟ ΕΡΓΑΣΙΑΣ, ΚΟΙΝΩΝΙΚΗΣ ΑΣΦΑΛΙΣΗΣ ΚΑΙ ΚΟΙΝΩΝΙΚΗΣ ΑΛΛΗΛΕΓΓΥΗΣ"/>
    <s v="ΗΔΙΚΑ Α.Ε."/>
    <x v="188"/>
    <n v="2300022"/>
    <n v="2300022"/>
    <m/>
    <m/>
    <m/>
    <x v="1"/>
  </r>
  <r>
    <s v="ΘΑ Ι"/>
    <s v="Α.2"/>
    <m/>
    <n v="77943935"/>
    <s v="Α.2.1.7"/>
    <s v="Οικονομική μεταρρύθμιση ΦΚΑ και Οργανωτική αναδιοργάνωση της ΗΔΙΚΑ ΑΕ"/>
    <s v="ΥΠΟΥΡΓΕΙΟ ΕΡΓΑΣΙΑΣ, ΚΟΙΝΩΝΙΚΗΣ ΑΣΦΑΛΙΣΗΣ ΚΑΙ ΚΟΙΝΩΝΙΚΗΣ ΑΛΛΗΛΕΓΓΥΗΣ"/>
    <s v="ΥΠΟΥΡΓΕΙΟ ΕΡΓΑΣΙΑΣ, ΚΟΙΝΩΝΙΚΗΣ ΑΣΦΑΛΙΣΗΣ ΚΑΙ ΚΟΙΝΩΝΙΚΗΣ ΑΛΛΗΛΕΓΓΥΗΣ"/>
    <s v="ΗΔΙΚΑ Α.Ε."/>
    <x v="188"/>
    <n v="91000"/>
    <n v="91000"/>
    <m/>
    <m/>
    <m/>
    <x v="1"/>
  </r>
  <r>
    <s v="ΘΑ Ι"/>
    <s v="Α.2"/>
    <n v="1090219"/>
    <n v="77943935"/>
    <s v="Α.2.1.12"/>
    <s v="Δράσεις αναδιοργάνωσης και βελτίωσης της λειτουργίας του τομέα πολιτικής: υγεία"/>
    <s v="ΥΠΟΥΡΓΕΙΟ ΥΓΕΙΑΣ"/>
    <s v="ΥΠΟΥΡΓΕΙΟ ΥΓΕΙΑΣ"/>
    <s v="ΗΔΙΚΑ Α.Ε."/>
    <x v="189"/>
    <n v="2600000"/>
    <n v="2600000"/>
    <m/>
    <m/>
    <m/>
    <x v="4"/>
  </r>
  <r>
    <s v="ΘΑ Ι"/>
    <s v="Α.2"/>
    <n v="1090219"/>
    <n v="77943935"/>
    <s v="Α.2.1.12"/>
    <s v="Δράσεις αναδιοργάνωσης και βελτίωσης της λειτουργίας του τομέα πολιτικής: υγεία"/>
    <s v="ΥΠΟΥΡΓΕΙΟ ΥΓΕΙΑΣ"/>
    <s v="ΥΠΟΥΡΓΕΙΟ ΥΓΕΙΑΣ"/>
    <s v="ΗΔΙΚΑ Α.Ε."/>
    <x v="189"/>
    <n v="-2600000"/>
    <n v="-2600000"/>
    <m/>
    <m/>
    <m/>
    <x v="4"/>
  </r>
  <r>
    <s v="ΘΑ Ι"/>
    <s v="Α.2"/>
    <m/>
    <n v="77943935"/>
    <s v="Α.2.2.8"/>
    <s v="Δράσεις βελτίωσης της πρωτοβάθμιας φροντίδας υγείας, τομέας πολιτικής: υγεία»"/>
    <s v="ΥΠΟΥΡΓΕΙΟ ΥΓΕΙΑΣ"/>
    <s v="ΥΠΟΥΡΓΕΙΟ ΥΓΕΙΑΣ"/>
    <s v="ΗΔΙΚΑ Α.Ε."/>
    <x v="189"/>
    <n v="2600000"/>
    <n v="2600000"/>
    <m/>
    <m/>
    <m/>
    <x v="4"/>
  </r>
  <r>
    <s v="ΘΑ Ι"/>
    <s v="Α.3"/>
    <n v="1090219"/>
    <n v="4750000"/>
    <s v="Α.3.2.6"/>
    <s v="Ενίσχυση της λειτουργίας των Ανεξάρτητων Αρχών "/>
    <s v="ΑΝΕΞΑΡΤΗΤΗ ΑΡΧΗ"/>
    <s v="ΑΝΕΞΑΡΤΗΤΗ ΑΡΧΗ"/>
    <s v="Αρχή Προστασίας Δεδομένων Προσωπικού Χαρακτήρα"/>
    <x v="190"/>
    <n v="500000"/>
    <n v="500000"/>
    <m/>
    <m/>
    <m/>
    <x v="0"/>
  </r>
  <r>
    <s v="ΘΑ Ι"/>
    <s v="Α.3"/>
    <n v="1090219"/>
    <n v="4750000"/>
    <s v="Α.3.2.6"/>
    <s v="Ενίσχυση της λειτουργίας των Ανεξάρτητων Αρχών "/>
    <s v="ΑΝΕΞΑΡΤΗΤΗ ΑΡΧΗ"/>
    <s v="ΑΝΕΞΑΡΤΗΤΗ ΑΡΧΗ"/>
    <s v="Αρχή Προστασίας Δεδομένων Προσωπικού Χαρακτήρα"/>
    <x v="190"/>
    <n v="-500000"/>
    <n v="-500000"/>
    <m/>
    <m/>
    <m/>
    <x v="0"/>
  </r>
  <r>
    <s v="ΘΑ ΙΙ"/>
    <s v="Β.2"/>
    <m/>
    <n v="52137222"/>
    <s v="Β.2.1.10"/>
    <s v="Δημιουργία υποδομών ηλεκτρονικής διακυβέρνησης για την υποστήριξη των επιχειρησιακών λειτουργικών μονάδων υγείας "/>
    <s v="ΥΠΟΥΡΓΕΙΟ ΕΘΝΙΚΗΣ ΑΜΥΝΑΣ "/>
    <s v="ΥΠΟΥΡΓΕΙΟ ΕΘΝΙΚΗΣ ΑΜΥΝΑΣ "/>
    <s v="ΥΠΟΥΡΓΕΙΟ ΕΘΝΙΚΗΣ ΑΜΥΝΑΣ "/>
    <x v="191"/>
    <n v="7300000"/>
    <m/>
    <n v="7300000"/>
    <m/>
    <m/>
    <x v="4"/>
  </r>
  <r>
    <s v="ΘΑ ΙΙ"/>
    <s v="Β.2"/>
    <m/>
    <n v="52137222"/>
    <s v="Β.2.1.4"/>
    <s v="Ολοκληρωμένο Σύστημα Διαχείρισης Δικαστικών Υποθέσεων για την Πολιτική και Ποινική Διαδικασία Α΄ (phasing) και Β' Φάση (κάθετος τομέας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x v="192"/>
    <n v="3735937.7804878051"/>
    <m/>
    <n v="3735937.7804878051"/>
    <m/>
    <m/>
    <x v="2"/>
  </r>
  <r>
    <s v="ΘΑ ΙΙ"/>
    <s v="Β.2"/>
    <m/>
    <n v="52137222"/>
    <s v="Β.2.1.4"/>
    <s v="Ολοκληρωμένο Σύστημα Διαχείρισης Δικαστικών Υποθέσεων για την Πολιτική και Ποινική Διαδικασία Α΄ (phasing) και Β' Φάση (κάθετος τομέας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x v="192"/>
    <n v="-1600000"/>
    <m/>
    <n v="-1600000"/>
    <m/>
    <m/>
    <x v="2"/>
  </r>
  <r>
    <s v="ΘΑ ΙΙ"/>
    <s v="Β.2"/>
    <n v="1090211"/>
    <n v="52137222"/>
    <s v="Β.2.1.4"/>
    <s v="Ολοκληρωμένο Σύστημα Διαχείρισης Δικαστικών Υποθέσεων για την Πολιτική και Ποινική Διαδικασία Α΄ (phasing) και Β' Φάση (κάθετος τομέας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x v="193"/>
    <n v="13000000"/>
    <m/>
    <n v="13000000"/>
    <m/>
    <m/>
    <x v="2"/>
  </r>
  <r>
    <s v="ΘΑ ΙΙ"/>
    <s v="Β.2"/>
    <n v="1090211"/>
    <n v="52137222"/>
    <s v="Β.2.1.4"/>
    <s v="Ολοκληρωμένο Σύστημα Διαχείρισης Δικαστικών Υποθέσεων για την Πολιτική και Ποινική Διαδικασία Α΄ (phasing) και Β' Φάση (κάθετος τομέας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x v="193"/>
    <n v="7969658.8700000001"/>
    <m/>
    <n v="7969658.8700000001"/>
    <m/>
    <m/>
    <x v="2"/>
  </r>
  <r>
    <s v="ΘΑ ΙΙ"/>
    <s v="Β.1"/>
    <m/>
    <n v="175602496"/>
    <s v="Β.1.1.25"/>
    <s v="Υποδομές Υπουργείου Ναυτιλίας"/>
    <s v="ΥΠΟΥΡΓΕΙΟ ΝΑΥΤΙΛΙΑΣ ΚΑΙ ΝΗΣΙΩΤΙΚΗΣ ΠΟΛΙΤΙΚΗΣ"/>
    <s v="ΥΠΟΥΡΓΕΙΟ ΝΑΥΤΙΛΙΑΣ ΚΑΙ ΝΗΣΙΩΤΙΚΗΣ ΠΟΛΙΤΙΚΗΣ"/>
    <s v="Οίκος Ναύτου"/>
    <x v="194"/>
    <n v="190000"/>
    <m/>
    <n v="190000"/>
    <m/>
    <m/>
    <x v="0"/>
  </r>
  <r>
    <s v="ΘΑ ΙΙΙ"/>
    <s v="Γ.2"/>
    <n v="1090219"/>
    <n v="111991279"/>
    <s v="Γ.2.1.3"/>
    <s v="Επιμόρφωση του προσωπικού των Δήμων και των Περιφερειών στην εφαρμογή των νέων μοντέλων λειτουργίας"/>
    <s v="ΥΠΟΥΡΓΕΙΟ ΕΣΩΤΕΡΙΚΩΝ "/>
    <s v="ΥΠΟΥΡΓΕΙΟ ΕΣΩΤΕΡΙΚΩΝ "/>
    <s v="ΥΠΟΥΡΓΕΙΟ ΕΣΩΤΕΡΙΚΩΝ "/>
    <x v="195"/>
    <n v="-3000000"/>
    <n v="-3000000"/>
    <m/>
    <m/>
    <m/>
    <x v="6"/>
  </r>
  <r>
    <s v="ΘΑ ΙΙΙ"/>
    <s v="Γ.2"/>
    <m/>
    <n v="111991279"/>
    <s v="Γ.2.1.3"/>
    <s v="Επιμόρφωση του προσωπικού των Δήμων και των Περιφερειών στην εφαρμογή των νέων μοντέλων λειτουργίας"/>
    <s v="ΥΠΟΥΡΓΕΙΟ ΕΣΩΤΕΡΙΚΩΝ "/>
    <s v="ΥΠΟΥΡΓΕΙΟ ΕΣΩΤΕΡΙΚΩΝ "/>
    <s v="ΥΠΟΥΡΓΕΙΟ ΕΣΩΤΕΡΙΚΩΝ "/>
    <x v="195"/>
    <n v="3000000"/>
    <n v="3000000"/>
    <m/>
    <m/>
    <m/>
    <x v="6"/>
  </r>
  <r>
    <s v="ΘΑ ΙΙ"/>
    <s v="Β.1"/>
    <m/>
    <n v="175602496"/>
    <s v="Β.1.1.5"/>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ΥΠΟΥΡΓΕΙΟ ΕΣΩΤΕΡΙΚΩΝ "/>
    <x v="196"/>
    <n v="22200000"/>
    <m/>
    <n v="22200000"/>
    <m/>
    <m/>
    <x v="6"/>
  </r>
  <r>
    <s v="ΘΑ ΙΙ"/>
    <s v="Β.1"/>
    <n v="1090211"/>
    <n v="175602496"/>
    <s v="Β.1.1.5"/>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ΥΠΟΥΡΓΕΙΟ ΕΣΩΤΕΡΙΚΩΝ "/>
    <x v="196"/>
    <n v="-22200000"/>
    <m/>
    <n v="-22200000"/>
    <m/>
    <m/>
    <x v="6"/>
  </r>
  <r>
    <s v="ΘΑ Ι"/>
    <s v="Α.2"/>
    <m/>
    <n v="77943935"/>
    <s v="Α.2.1.4"/>
    <s v="Αναδιοργάνωση και διοικητική μεταρρύθμιση της Τοπικής Αυτοδιοίκησης Α και Β Βαθμού – απλούστευση και προτυποποίηση διαδικασιών λειτουργίας ΟΤΑ α΄και β΄βαθμού – πιλοτική λειτουργία (- κάθετος -τομέας πολιτικής: εφαρμογή της μεταρρύθμισης «Πρόγραμμα Καλλικρ"/>
    <s v="ΥΠΟΥΡΓΕΙΟ ΕΣΩΤΕΡΙΚΩΝ "/>
    <s v="ΥΠΟΥΡΓΕΙΟ ΕΣΩΤΕΡΙΚΩΝ "/>
    <s v="ΥΠΟΥΡΓΕΙΟ ΕΣΩΤΕΡΙΚΩΝ "/>
    <x v="197"/>
    <n v="3600000"/>
    <n v="3600000"/>
    <m/>
    <m/>
    <m/>
    <x v="6"/>
  </r>
  <r>
    <s v="ΘΑ Ι"/>
    <s v="Α.2"/>
    <m/>
    <n v="77943935"/>
    <s v="Α.2.1.4"/>
    <s v="Αναδιοργάνωση και διοικητική μεταρρύθμιση της Τοπικής Αυτοδιοίκησης Α και Β Βαθμού – απλούστευση και προτυποποίηση διαδικασιών λειτουργίας ΟΤΑ α΄και β΄βαθμού – πιλοτική λειτουργία (- κάθετος -τομέας πολιτικής: εφαρμογή της μεταρρύθμισης «Πρόγραμμα Καλλικρ"/>
    <s v="ΥΠΟΥΡΓΕΙΟ ΕΣΩΤΕΡΙΚΩΝ "/>
    <s v="ΥΠΟΥΡΓΕΙΟ ΕΣΩΤΕΡΙΚΩΝ "/>
    <s v="ΥΠΟΥΡΓΕΙΟ ΕΣΩΤΕΡΙΚΩΝ "/>
    <x v="197"/>
    <n v="-500000"/>
    <n v="-500000"/>
    <m/>
    <m/>
    <m/>
    <x v="6"/>
  </r>
  <r>
    <s v="ΘΑ Ι"/>
    <s v="Α.2"/>
    <n v="1090219"/>
    <n v="77943935"/>
    <s v="Α.2.1.5"/>
    <s v="Οργάνωση και λειτουργικός εκσυγχρονισμός των επτά (7) Αποκεντρωμένων Διοικήσεων"/>
    <s v="ΥΠΟΥΡΓΕΙΟ ΕΣΩΤΕΡΙΚΩΝ "/>
    <s v="ΥΠΟΥΡΓΕΙΟ ΕΣΩΤΕΡΙΚΩΝ "/>
    <s v="ΥΠΟΥΡΓΕΙΟ ΕΣΩΤΕΡΙΚΩΝ "/>
    <x v="198"/>
    <n v="-1170000"/>
    <n v="-1170000"/>
    <m/>
    <m/>
    <m/>
    <x v="0"/>
  </r>
  <r>
    <s v="ΘΑ Ι"/>
    <s v="Α.2"/>
    <m/>
    <n v="77943935"/>
    <s v="Α.2.1.5"/>
    <s v="Οργάνωση και λειτουργικός εκσυγχρονισμός των επτά (7) Αποκεντρωμένων Διοικήσεων"/>
    <s v="ΥΠΟΥΡΓΕΙΟ ΕΣΩΤΕΡΙΚΩΝ "/>
    <s v="ΥΠΟΥΡΓΕΙΟ ΕΣΩΤΕΡΙΚΩΝ "/>
    <s v="ΥΠΟΥΡΓΕΙΟ ΕΣΩΤΕΡΙΚΩΝ "/>
    <x v="198"/>
    <n v="1170000"/>
    <n v="1170000"/>
    <m/>
    <m/>
    <m/>
    <x v="6"/>
  </r>
  <r>
    <s v="ΘΑ Ι"/>
    <s v="Α.1"/>
    <n v="1090219"/>
    <n v="22100000"/>
    <s v="Α.1.1.2"/>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x v="199"/>
    <n v="-1000000"/>
    <n v="-1000000"/>
    <m/>
    <m/>
    <m/>
    <x v="0"/>
  </r>
  <r>
    <s v="ΘΑ Ι"/>
    <s v="Α.1"/>
    <m/>
    <n v="22100000"/>
    <s v="Α.1.1.2"/>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x v="199"/>
    <n v="1000000"/>
    <n v="1000000"/>
    <m/>
    <m/>
    <m/>
    <x v="6"/>
  </r>
  <r>
    <s v="ΘΑ Ι"/>
    <s v="Α.1"/>
    <n v="1090219"/>
    <n v="22100000"/>
    <s v="Α.1.1.1"/>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x v="200"/>
    <n v="303086.40000000002"/>
    <n v="303086.40000000002"/>
    <m/>
    <m/>
    <m/>
    <x v="0"/>
  </r>
  <r>
    <s v="ΘΑ Ι"/>
    <s v="Α.1"/>
    <m/>
    <n v="22100000"/>
    <s v="Α.1.1.1"/>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x v="200"/>
    <n v="200000"/>
    <n v="200000"/>
    <m/>
    <m/>
    <m/>
    <x v="0"/>
  </r>
  <r>
    <s v="ΘΑ Ι"/>
    <s v="Α.2"/>
    <m/>
    <n v="77943935"/>
    <s v="Α.2.1.2"/>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x v="201"/>
    <n v="1738605"/>
    <n v="1337010"/>
    <n v="401595"/>
    <s v="ΝΑΙ"/>
    <m/>
    <x v="1"/>
  </r>
  <r>
    <s v="ΘΑ Ι"/>
    <s v="Α.2"/>
    <m/>
    <n v="77943935"/>
    <s v="Α.2.1.2"/>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x v="201"/>
    <n v="-1738605"/>
    <n v="-1337010"/>
    <n v="-401595"/>
    <s v="ΝΑΙ"/>
    <m/>
    <x v="1"/>
  </r>
  <r>
    <s v="ΘΑ Ι"/>
    <s v="Α.1"/>
    <m/>
    <n v="22100000"/>
    <s v="Α.1.1.1"/>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x v="202"/>
    <n v="2860000"/>
    <n v="2860000"/>
    <m/>
    <m/>
    <m/>
    <x v="0"/>
  </r>
  <r>
    <s v="ΘΑ Ι"/>
    <s v="Α.1"/>
    <n v="1090219"/>
    <n v="22100000"/>
    <s v="Α.1.1.1"/>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ΕΥΔΕ ΕΣΩΤΕΡΙΚΩΝ"/>
    <x v="202"/>
    <n v="2213383.1800000002"/>
    <n v="2213383.1800000002"/>
    <m/>
    <m/>
    <m/>
    <x v="0"/>
  </r>
  <r>
    <s v="ΘΑ Ι"/>
    <s v="Α.1"/>
    <m/>
    <n v="22100000"/>
    <s v="Α.1.1.1"/>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x v="202"/>
    <n v="221800"/>
    <n v="221800"/>
    <m/>
    <m/>
    <m/>
    <x v="0"/>
  </r>
  <r>
    <s v="ΘΑ Ι"/>
    <s v="Α.1"/>
    <m/>
    <n v="22100000"/>
    <s v="Α.1.1.1"/>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x v="202"/>
    <n v="1199854.74"/>
    <n v="1199854.74"/>
    <m/>
    <m/>
    <m/>
    <x v="0"/>
  </r>
  <r>
    <s v="ΘΑ ΙΙ"/>
    <s v="Β.1"/>
    <m/>
    <n v="175602496"/>
    <s v="Β.1.1.6"/>
    <s v="Δικτύωση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x v="203"/>
    <n v="2758000"/>
    <m/>
    <n v="2758000"/>
    <m/>
    <m/>
    <x v="0"/>
  </r>
  <r>
    <s v="ΘΑ Ι"/>
    <s v="Α.1"/>
    <n v="1090219"/>
    <n v="22100000"/>
    <s v="Α.1.1.11"/>
    <s v="Ανάπτυξη Εθνικής Στρατηγικής για τη Δημόσια Υγεία"/>
    <s v="ΥΠΟΥΡΓΕΙΟ ΥΓΕΙΑΣ"/>
    <s v="ΥΠΟΥΡΓΕΙΟ ΥΓΕΙΑΣ"/>
    <s v="ΥΠΟΥΡΓΕΙΟ ΥΓΕΙΑΣ"/>
    <x v="204"/>
    <n v="3500000"/>
    <n v="3500000"/>
    <m/>
    <m/>
    <m/>
    <x v="4"/>
  </r>
  <r>
    <s v="ΘΑ Ι"/>
    <s v="Α.1"/>
    <m/>
    <n v="22100000"/>
    <s v="Α.1.1.3"/>
    <s v="Δημιουργία Παρατηρητηρίου για την Περιφερειακή Διοίκηση και την Τοπική Αυτοδιοίκηση"/>
    <s v="ΥΠΟΥΡΓΕΙΟ ΕΣΩΤΕΡΙΚΩΝ "/>
    <s v="ΥΠΟΥΡΓΕΙΟ ΕΣΩΤΕΡΙΚΩΝ "/>
    <s v="ΥΠΟΥΡΓΕΙΟ ΕΣΩΤΕΡΙΚΩΝ "/>
    <x v="205"/>
    <n v="1100000"/>
    <n v="1100000"/>
    <m/>
    <m/>
    <m/>
    <x v="6"/>
  </r>
  <r>
    <s v="ΘΑ Ι"/>
    <s v="Α.1"/>
    <m/>
    <n v="22100000"/>
    <s v="Α.1.1.3"/>
    <s v="Δημιουργία Παρατηρητηρίου για την Περιφερειακή Διοίκηση και την Τοπική Αυτοδιοίκηση"/>
    <s v="ΥΠΟΥΡΓΕΙΟ ΕΣΩΤΕΡΙΚΩΝ "/>
    <s v="ΥΠΟΥΡΓΕΙΟ ΕΣΩΤΕΡΙΚΩΝ "/>
    <s v="ΥΠΟΥΡΓΕΙΟ ΕΣΩΤΕΡΙΚΩΝ "/>
    <x v="205"/>
    <n v="-590000"/>
    <n v="-590000"/>
    <m/>
    <m/>
    <m/>
    <x v="6"/>
  </r>
  <r>
    <s v="ΘΑ Ι"/>
    <s v="Α.4"/>
    <n v="1090219"/>
    <n v="62000000"/>
    <s v=" Α.4.1.1"/>
    <s v="Δράσεις αντιμετώπισης της πανδημίας COVID-19 του Υπουργείου Υγείας"/>
    <s v="ΥΠΟΥΡΓΕΙΟ ΥΓΕΙΑΣ"/>
    <s v="ΥΠΟΥΡΓΕΙΟ ΥΓΕΙΑΣ"/>
    <s v="Υπουργείο Υγείας "/>
    <x v="206"/>
    <n v="-28500000"/>
    <n v="-28500000"/>
    <m/>
    <m/>
    <m/>
    <x v="7"/>
  </r>
  <r>
    <s v="ΘΑ Ι"/>
    <s v="Α.4"/>
    <n v="1090219"/>
    <n v="62000000"/>
    <s v=" Α.4.1.1"/>
    <s v="Δράσεις αντιμετώπισης της πανδημίας COVID-19 του Υπουργείου Υγείας"/>
    <s v="ΥΠΟΥΡΓΕΙΟ ΥΓΕΙΑΣ"/>
    <s v="ΥΠΟΥΡΓΕΙΟ ΥΓΕΙΑΣ"/>
    <s v="Υπουργείο Υγείας "/>
    <x v="206"/>
    <n v="28500000"/>
    <n v="28500000"/>
    <m/>
    <m/>
    <m/>
    <x v="7"/>
  </r>
  <r>
    <s v="ΘΑ Ι"/>
    <s v="Α.2"/>
    <n v="1090211"/>
    <n v="77943935"/>
    <s v="Α.2.2.14"/>
    <s v="Δράσεις αξιοποίησης των υπηρεσιών του gov.gr"/>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ΙΑ ΤΗΣ ΠΛΗΡΟΦΟΡΙΑΣ ΑΕ/ΥΠΟΥΡΓΕΙΟ ΨΗΦΙΑΚΗΣ ΔΙΑΚΥΒΕΡΝΗΣΗΣ"/>
    <x v="207"/>
    <n v="24800000"/>
    <n v="24300000"/>
    <n v="500000"/>
    <n v="500000"/>
    <m/>
    <x v="0"/>
  </r>
  <r>
    <s v="ΘΑ ΙΙ"/>
    <s v="Β.1"/>
    <n v="1090211"/>
    <n v="175602496"/>
    <s v="Β.1.1.16"/>
    <s v="«Εφαρμογή Ηλεκτρονικής Διακυβέρνησης σε κύριους τομείς εκκλησιαστικής διοίκησης»"/>
    <s v="ΥΠΟΥΡΓΕΙΟ ΠΑΙΔΕΙΑΣ, ΕΡΕΥΝΑΣ ΚΑΙ ΘΡΗΣΚΕΥΜΑΤΩΝ"/>
    <s v="ΥΠΟΥΡΓΕΙΟ ΠΑΙΔΕΙΑΣ, ΕΡΕΥΝΑΣ ΚΑΙ ΘΡΗΣΚΕΥΜΑΤΩΝ"/>
    <s v="ΙΕΡΑ ΑΡΧΙΕΠΙΣΚΟΠΗ ΑΘΗΝΩΝ"/>
    <x v="208"/>
    <n v="2350000"/>
    <m/>
    <n v="2350000"/>
    <m/>
    <m/>
    <x v="0"/>
  </r>
  <r>
    <s v="ΤΒ ΕΚΤ"/>
    <s v="ΤΒ ΕΚΤ"/>
    <m/>
    <n v="4393572"/>
    <s v="Δ.2.1"/>
    <s v="Ενέργειες Τεχνικής Βοήθειας ΕΚΤ (πληροφόρηση - δημοσιότητα)"/>
    <s v="ΥΠΟΥΡΓΕΙΟ ΟΙΚΟΝΟΜΙΑΣ ΚΑΙ ΑΝΑΠΤΥΞΗΣ "/>
    <s v="ΥΠΟΥΡΓΕΙΟ ΟΙΚΟΝΟΜΙΑΣ ΚΑΙ ΑΝΑΠΤΥΞΗΣ "/>
    <s v="ΕΥΔ ΕΠ ΜΔΤ"/>
    <x v="209"/>
    <n v="53000"/>
    <n v="53000"/>
    <m/>
    <m/>
    <m/>
    <x v="0"/>
  </r>
  <r>
    <s v="ΤΒ ΕΚΤ"/>
    <s v="ΤΒ ΕΚΤ"/>
    <m/>
    <n v="4393572"/>
    <s v="Δ.2.1"/>
    <s v="Ενέργειες Τεχνικής Βοήθειας ΕΚΤ (πληροφόρηση - δημοσιότητα)"/>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x v="209"/>
    <n v="746650"/>
    <n v="746650"/>
    <m/>
    <m/>
    <m/>
    <x v="0"/>
  </r>
  <r>
    <s v="ΤΒ ΕΚΤ"/>
    <s v="ΤΒ ΕΚΤ"/>
    <m/>
    <n v="4393572"/>
    <s v="Δ.2.1"/>
    <s v="Ενέργειες Τεχνικής Βοήθειας ΕΚΤ (πληροφόρηση - δημοσιότητα)"/>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_x000a_Επιτελική δομή ΕΣΠΑ Υπ. Δικαιοσύνης"/>
    <x v="209"/>
    <n v="500000"/>
    <n v="500000"/>
    <m/>
    <m/>
    <m/>
    <x v="0"/>
  </r>
  <r>
    <s v="ΤΒ ΕΤΠΑ"/>
    <s v="ΤΒ ΕΤΠΑ"/>
    <m/>
    <n v="3134268"/>
    <s v="Ε.2.1"/>
    <s v="Ενέργειες Τεχνικής Βοήθειας ΕTΠΑ (πληροφόρηση - δημοσιότητα)"/>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Επιτελική δομή ΕΣΠΑ τομέα Τεχνολογιών και Πληροφορικής, ΕΑΔΗΣΥ"/>
    <x v="209"/>
    <n v="700350"/>
    <m/>
    <n v="700350"/>
    <m/>
    <m/>
    <x v="0"/>
  </r>
  <r>
    <s v="ΘΑ Ι"/>
    <s v="Α.2"/>
    <m/>
    <n v="77943935"/>
    <s v="Α.2.2.5"/>
    <s v="Βελτίωση και εκσυγχρονισμός διαδικασιών της Γεν. Γραμματείας Πληθυσμού και Κοινωνικής Συνοχής προς πολίτες τρίτων χωρών"/>
    <s v="ΥΠΟΥΡΓΕΙΟ ΜΕΤΑΝΑΣΤΕΥΤΙΚΗΣ ΠΟΛΙΤΙΚΗΣ"/>
    <s v="ΥΠΟΥΡΓΕΙΟ ΜΕΤΑΝΑΣΤΕΥΤΙΚΗΣ ΠΟΛΙΤΙΚΗΣ"/>
    <s v="ΚΟΙΝΩΝΙΑ ΤΗΣ ΠΛΗΡΟΦΟΡΙΑΣ Α.Ε."/>
    <x v="210"/>
    <n v="2590943.0999999996"/>
    <n v="2030090.5799999994"/>
    <n v="560852.52000000048"/>
    <n v="560852.52000000048"/>
    <m/>
    <x v="0"/>
  </r>
  <r>
    <s v="ΘΑ Ι"/>
    <s v="Α.2"/>
    <m/>
    <n v="77943935"/>
    <s v="Α.2.2.5"/>
    <s v="Βελτίωση και εκσυγχρονισμός διαδικασιών της Γεν. Γραμματείας Πληθυσμού και Κοινωνικής Συνοχής προς πολίτες τρίτων χωρών"/>
    <s v="ΥΠΟΥΡΓΕΙΟ ΜΕΤΑΝΑΣΤΕΥΤΙΚΗΣ ΠΟΛΙΤΙΚΗΣ"/>
    <s v="ΥΠΟΥΡΓΕΙΟ ΜΕΤΑΝΑΣΤΕΥΤΙΚΗΣ ΠΟΛΙΤΙΚΗΣ"/>
    <s v="ΚΟΙΝΩΝΙΑ ΤΗΣ ΠΛΗΡΟΦΟΡΙΑΣ Α.Ε."/>
    <x v="210"/>
    <n v="1669911.6699999997"/>
    <n v="1669911.6699999997"/>
    <m/>
    <m/>
    <m/>
    <x v="0"/>
  </r>
  <r>
    <s v="ΘΑ Ι"/>
    <s v="Α.3"/>
    <m/>
    <n v="4750000"/>
    <s v="Α.3.2.1"/>
    <s v="Διαχείριση Δημοσιονομικών Ελέγχων"/>
    <s v="ΥΠΟΥΡΓΕΙΟ ΟΙΚΟΝΟΜΙΚΩΝ"/>
    <s v="ΥΠΟΥΡΓΕΙΟ ΟΙΚΟΝΟΜΙΚΩΝ"/>
    <s v="ΓΓ ΠΛΗΡΟΦΟΡΙΑΚΩΝ ΣΥΣΤΗΜΑΤΩΝ"/>
    <x v="211"/>
    <n v="600000"/>
    <n v="600000"/>
    <m/>
    <m/>
    <m/>
    <x v="3"/>
  </r>
  <r>
    <s v="ΘΑ ΙΙ"/>
    <s v="Β.1"/>
    <n v="1090211"/>
    <n v="175602496"/>
    <s v="Β.1.1.1"/>
    <s v="Ανάπτυξη υποδομών συστημάτων και εφαρμογών που αφορούν σε οριζόντιες λειτουργίες των δημοσίων φορέων"/>
    <s v="ΥΠΟΥΡΓΕΙΟ ΑΓΡΟΤΙΚΗΣ ΑΝΑΠΤΥΞΗΣ &amp; ΤΡΟΦΙΜΩΝ"/>
    <s v="ΥΠΟΥΡΓΕΙΟ ΑΓΡΟΤΙΚΗΣ ΑΝΑΠΤΥΞΗΣ &amp; ΤΡΟΦΙΜΩΝ"/>
    <s v="ΥΠΟΥΡΓΕΙΟ ΑΓΡΟΤΙΚΗΣ ΑΝΑΠΤΥΞΗΣ &amp; ΤΡΟΦΙΜΩΝ"/>
    <x v="212"/>
    <n v="600000"/>
    <m/>
    <n v="600000"/>
    <m/>
    <m/>
    <x v="0"/>
  </r>
  <r>
    <s v="ΘΑ ΙΙ"/>
    <s v="Β.2"/>
    <n v="1090211"/>
    <n v="52137222"/>
    <s v="Β.2.1.12"/>
    <s v="Ανάπτυξη υποδομών συστημάτων και εφαρμογών του κάθετου τομέα πολιτικής: κοινωνική ασφάλιση, με σκοπό την αναβάθμιση υπηρεσιών προς τους πολίτες"/>
    <s v="ΥΠΟΥΡΓΕΙΟ ΕΡΓΑΣΙΑΣ, ΚΟΙΝΩΝΙΚΗΣ ΑΣΦΑΛΙΣΗΣ ΚΑΙ ΚΟΙΝΩΝΙΚΗΣ ΑΛΛΗΛΕΓΓΥΗΣ"/>
    <s v="ΥΠΟΥΡΓΕΙΟ ΕΡΓΑΣΙΑΣ, ΚΟΙΝΩΝΙΚΗΣ ΑΣΦΑΛΙΣΗΣ ΚΑΙ ΚΟΙΝΩΝΙΚΗΣ ΑΛΛΗΛΕΓΓΥΗΣ"/>
    <s v="ΕΦΚΑ"/>
    <x v="213"/>
    <n v="-8433600"/>
    <m/>
    <n v="-8433600"/>
    <m/>
    <m/>
    <x v="1"/>
  </r>
  <r>
    <s v="ΘΑ ΙΙ"/>
    <s v="Β.2"/>
    <n v="1090211"/>
    <n v="52137222"/>
    <s v="Β.2.1.12"/>
    <s v="Ανάπτυξη υποδομών συστημάτων και εφαρμογών του κάθετου τομέα πολιτικής: κοινωνική ασφάλιση, με σκοπό την αναβάθμιση υπηρεσιών προς τους πολίτες"/>
    <s v="ΥΠΟΥΡΓΕΙΟ ΕΡΓΑΣΙΑΣ, ΚΟΙΝΩΝΙΚΗΣ ΑΣΦΑΛΙΣΗΣ ΚΑΙ ΚΟΙΝΩΝΙΚΗΣ ΑΛΛΗΛΕΓΓΥΗΣ"/>
    <s v="ΥΠΟΥΡΓΕΙΟ ΕΡΓΑΣΙΑΣ, ΚΟΙΝΩΝΙΚΗΣ ΑΣΦΑΛΙΣΗΣ ΚΑΙ ΚΟΙΝΩΝΙΚΗΣ ΑΛΛΗΛΕΓΓΥΗΣ"/>
    <s v="ΕΦΚΑ"/>
    <x v="213"/>
    <n v="8000000"/>
    <m/>
    <n v="8000000"/>
    <m/>
    <m/>
    <x v="1"/>
  </r>
  <r>
    <s v="ΘΑ ΙΙ"/>
    <s v="Β.2"/>
    <n v="1090211"/>
    <n v="52137222"/>
    <s v="Β.2.1.12"/>
    <s v="Ανάπτυξη υποδομών συστημάτων και εφαρμογών του κάθετου τομέα πολιτικής: κοινωνική ασφάλιση, με σκοπό την αναβάθμιση υπηρεσιών προς τους πολίτες"/>
    <s v="ΥΠΟΥΡΓΕΙΟ ΕΡΓΑΣΙΑΣ, ΚΟΙΝΩΝΙΚΗΣ ΑΣΦΑΛΙΣΗΣ ΚΑΙ ΚΟΙΝΩΝΙΚΗΣ ΑΛΛΗΛΕΓΓΥΗΣ"/>
    <s v="ΥΠΟΥΡΓΕΙΟ ΕΡΓΑΣΙΑΣ, ΚΟΙΝΩΝΙΚΗΣ ΑΣΦΑΛΙΣΗΣ ΚΑΙ ΚΟΙΝΩΝΙΚΗΣ ΑΛΛΗΛΕΓΓΥΗΣ"/>
    <s v="ΕΦΚΑ"/>
    <x v="213"/>
    <n v="433600"/>
    <m/>
    <n v="433600"/>
    <m/>
    <m/>
    <x v="1"/>
  </r>
  <r>
    <s v="ΘΑ ΙΙ"/>
    <s v="Β.1"/>
    <n v="1090211"/>
    <n v="175602496"/>
    <s v="Β.1.1.27"/>
    <s v="Υποδομές Υπουργείου Μεταναστευτικής Πολιτικής"/>
    <s v="ΥΠΟΥΡΓΕΙΟ ΜΕΤΑΝΑΣΤΕΥΤΙΚΗΣ ΠΟΛΙΤΙΚΗΣ"/>
    <s v="ΥΠΟΥΡΓΕΙΟ ΜΕΤΑΝΑΣΤΕΥΤΙΚΗΣ ΠΟΛΙΤΙΚΗΣ"/>
    <s v="ΥΠΟΥΡΓΕΙΟ ΜΕΤΑΝΑΣΤΕΥΤΙΚΗΣ ΠΟΛΙΤΙΚΗΣ"/>
    <x v="214"/>
    <n v="-350000"/>
    <m/>
    <n v="-350000"/>
    <m/>
    <m/>
    <x v="0"/>
  </r>
  <r>
    <s v="ΘΑ ΙΙ"/>
    <s v="Β.1"/>
    <m/>
    <n v="175602496"/>
    <s v="Β.1.1.27"/>
    <s v="Υποδομές Υπουργείου Μεταναστευτικής Πολιτικής"/>
    <s v="ΥΠΟΥΡΓΕΙΟ ΜΕΤΑΝΑΣΤΕΥΤΙΚΗΣ ΠΟΛΙΤΙΚΗΣ"/>
    <s v="ΥΠΟΥΡΓΕΙΟ ΜΕΤΑΝΑΣΤΕΥΤΙΚΗΣ ΠΟΛΙΤΙΚΗΣ"/>
    <s v="ΥΠΟΥΡΓΕΙΟ ΜΕΤΑΝΑΣΤΕΥΤΙΚΗΣ ΠΟΛΙΤΙΚΗΣ"/>
    <x v="214"/>
    <n v="350000"/>
    <m/>
    <n v="350000"/>
    <m/>
    <m/>
    <x v="0"/>
  </r>
  <r>
    <s v="ΘΑ ΙΙΙ"/>
    <s v="Γ.2"/>
    <m/>
    <n v="111991279"/>
    <s v="Γ.2.1.4"/>
    <s v="Κατάρτιση προσωπικού της Διεύθυνσης Δίωξης Ηλεκτρονικού Εγκλήματος"/>
    <s v="ΥΠΟΥΡΓΕΙΟ ΠΡΟΣΤΑΣΙΑΣ ΤΟΥ ΠΟΛΙΤΗ"/>
    <s v="ΥΠΟΥΡΓΕΙΟ ΠΡΟΣΤΑΣΙΑΣ ΤΟΥ ΠΟΛΙΤΗ"/>
    <s v="Ελληνική Αστυνομία"/>
    <x v="215"/>
    <n v="100000"/>
    <n v="100000"/>
    <m/>
    <m/>
    <m/>
    <x v="0"/>
  </r>
  <r>
    <s v="ΘΑ ΙΙΙ"/>
    <s v="Γ.2"/>
    <n v="1090219"/>
    <n v="111991279"/>
    <s v="Γ.2.1.4"/>
    <s v="Κατάρτιση προσωπικού της Διεύθυνσης Δίωξης Ηλεκτρονικού Εγκλήματος"/>
    <s v="ΥΠΟΥΡΓΕΙΟ ΠΡΟΣΤΑΣΙΑΣ ΤΟΥ ΠΟΛΙΤΗ"/>
    <s v="ΥΠΟΥΡΓΕΙΟ ΠΡΟΣΤΑΣΙΑΣ ΤΟΥ ΠΟΛΙΤΗ"/>
    <s v="Ελληνική Αστυνομία"/>
    <x v="215"/>
    <n v="18326.400000000001"/>
    <n v="18326.400000000001"/>
    <m/>
    <m/>
    <m/>
    <x v="0"/>
  </r>
  <r>
    <s v="ΘΑ ΙΙΙ"/>
    <s v="Γ.2"/>
    <m/>
    <n v="111991279"/>
    <s v="Γ.2.1.4"/>
    <s v="Κατάρτιση προσωπικού της Διεύθυνσης Δίωξης Ηλεκτρονικού Εγκλήματος"/>
    <s v="ΥΠΟΥΡΓΕΙΟ ΠΡΟΣΤΑΣΙΑΣ ΤΟΥ ΠΟΛΙΤΗ"/>
    <s v="ΥΠΟΥΡΓΕΙΟ ΠΡΟΣΤΑΣΙΑΣ ΤΟΥ ΠΟΛΙΤΗ"/>
    <s v="Ελληνική Αστυνομία"/>
    <x v="215"/>
    <n v="50000"/>
    <n v="50000"/>
    <m/>
    <m/>
    <m/>
    <x v="0"/>
  </r>
  <r>
    <s v="ΘΑ VI"/>
    <s v="ΣΤ.1"/>
    <n v="1090219"/>
    <n v="100000000"/>
    <s v="ΣΤ.1.1.1"/>
    <s v="Δράσεις του Υπουργείου Υγείας για τον περιορισμό της διασποράς της πανδημίας Covid19 και αποκατάστασης των συνεπειών της υγειονομικής κρίσης "/>
    <s v="ΥΠΟΥΡΓΕΙΟ ΥΓΕΙΑΣ"/>
    <s v="ΥΠΟΥΡΓΕΙΟ ΥΓΕΙΑΣ"/>
    <s v="ΕΔ ΥΠΟΥΡΓΕΙΟ ΥΓΕΙΑΣ"/>
    <x v="216"/>
    <n v="18000000"/>
    <n v="18000000"/>
    <m/>
    <m/>
    <m/>
    <x v="7"/>
  </r>
  <r>
    <s v="ΘΑ VI"/>
    <s v="ΣΤ.1"/>
    <n v="1090219"/>
    <n v="100000000"/>
    <s v="ΣΤ.1.1.1"/>
    <s v="Δράσεις του Υπουργείου Υγείας για τον περιορισμό της διασποράς της πανδημίας Covid19 και αποκατάστασης των συνεπειών της υγειονομικής κρίσης "/>
    <s v="ΥΠΟΥΡΓΕΙΟ ΥΓΕΙΑΣ"/>
    <s v="ΥΠΟΥΡΓΕΙΟ ΥΓΕΙΑΣ"/>
    <s v="ΕΔ ΥΠΟΥΡΓΕΙΟ ΥΓΕΙΑΣ"/>
    <x v="216"/>
    <n v="0"/>
    <n v="0"/>
    <m/>
    <m/>
    <m/>
    <x v="7"/>
  </r>
  <r>
    <s v="ΘΑ VI"/>
    <s v="ΣΤ.1"/>
    <n v="1090219"/>
    <n v="100000000"/>
    <s v="ΣΤ.1.1.1"/>
    <s v="Δράσεις του Υπουργείου Υγείας για τον περιορισμό της διασποράς της πανδημίας Covid19 και αποκατάστασης των συνεπειών της υγειονομικής κρίσης "/>
    <s v="ΥΠΟΥΡΓΕΙΟ ΥΓΕΙΑΣ"/>
    <s v="ΥΠΟΥΡΓΕΙΟ ΥΓΕΙΑΣ"/>
    <s v="ΥΠΟΥΡΓΕΙΟ ΥΓΕΙΑΣ/ΕΟΔΥ"/>
    <x v="217"/>
    <n v="7500000"/>
    <n v="7500000"/>
    <m/>
    <m/>
    <m/>
    <x v="7"/>
  </r>
  <r>
    <s v="ΘΑ Ι"/>
    <s v="Α.4"/>
    <n v="1090219"/>
    <n v="62000000"/>
    <s v=" Α.4.1.1"/>
    <s v="Δράσεις αντιμετώπισης της πανδημίας COVID-19 του Υπουργείου Υγείας"/>
    <s v="ΥΠΟΥΡΓΕΙΟ ΥΓΕΙΑΣ"/>
    <s v="ΥΠΟΥΡΓΕΙΟ ΥΓΕΙΑΣ"/>
    <s v="ΥΠΟΥΡΓΕΙΟ ΥΓΕΙΑΣ/ΕΟΔΥ"/>
    <x v="217"/>
    <n v="-7500000"/>
    <n v="-7500000"/>
    <m/>
    <m/>
    <m/>
    <x v="7"/>
  </r>
  <r>
    <s v="ΘΑ Ι"/>
    <s v="Α.4"/>
    <n v="1090219"/>
    <n v="62000000"/>
    <s v=" Α.4.1.1"/>
    <s v="Δράσεις αντιμετώπισης της πανδημίας COVID-19 του Υπουργείου Υγείας"/>
    <s v="ΥΠΟΥΡΓΕΙΟ ΥΓΕΙΑΣ"/>
    <s v="ΥΠΟΥΡΓΕΙΟ ΥΓΕΙΑΣ"/>
    <s v="ΥΠΟΥΡΓΕΙΟ ΥΓΕΙΑΣ/ΕΟΔΥ"/>
    <x v="217"/>
    <n v="7500000"/>
    <n v="7500000"/>
    <m/>
    <m/>
    <m/>
    <x v="7"/>
  </r>
  <r>
    <s v="ΘΑ ΙΙΙ"/>
    <s v="Γ.2"/>
    <m/>
    <n v="111991279"/>
    <s v="Γ.2.1.6"/>
    <s v="Δράσεις αναβάθμισης του ανθρωπίνου δυναμικού του τομέα υγείας"/>
    <s v="ΥΠΟΥΡΓΕΙΟ ΥΓΕΙΑΣ"/>
    <s v="ΥΠΟΥΡΓΕΙΟ ΥΓΕΙΑΣ"/>
    <s v="ΕΣΔΥ"/>
    <x v="218"/>
    <n v="1581216"/>
    <n v="1581216"/>
    <m/>
    <m/>
    <m/>
    <x v="4"/>
  </r>
  <r>
    <s v="ΘΑ ΙΙΙ"/>
    <s v="Γ.2"/>
    <m/>
    <n v="111991279"/>
    <s v="Γ.2.1.6"/>
    <s v="Δράσεις αναβάθμισης του ανθρωπίνου δυναμικού του τομέα υγείας"/>
    <s v="ΥΠΟΥΡΓΕΙΟ ΥΓΕΙΑΣ"/>
    <s v="ΥΠΟΥΡΓΕΙΟ ΥΓΕΙΑΣ"/>
    <s v="ΕΣΔΥ"/>
    <x v="218"/>
    <n v="-1581216"/>
    <n v="-1581216"/>
    <m/>
    <m/>
    <m/>
    <x v="4"/>
  </r>
  <r>
    <s v="ΘΑ Ι"/>
    <s v="Α.1"/>
    <n v="1090219"/>
    <n v="22100000"/>
    <s v="Α.1.1.1"/>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ΚΕΝΤΡΟ ΕΡΕΥΝΩΝ ΓΙΑ ΘΕΜΑΤΑ ΙΣΟΤΗΤΑΣ (ΚΕΘΙ)"/>
    <x v="219"/>
    <n v="94947.23000000001"/>
    <n v="94947.23000000001"/>
    <m/>
    <m/>
    <m/>
    <x v="0"/>
  </r>
  <r>
    <s v="ΘΑ Ι"/>
    <s v="Α.1"/>
    <n v="1090219"/>
    <n v="22100000"/>
    <s v="Α.1.1.1"/>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ΚΕΝΤΡΟ ΕΡΕΥΝΩΝ ΓΙΑ ΘΕΜΑΤΑ ΙΣΟΤΗΤΑΣ (ΚΕΘΙ)"/>
    <x v="219"/>
    <n v="64560"/>
    <n v="64560"/>
    <m/>
    <m/>
    <m/>
    <x v="0"/>
  </r>
  <r>
    <s v="ΘΑ ΙΙ"/>
    <s v="Β.1"/>
    <n v="1090211"/>
    <n v="175602496"/>
    <s v="Β.1.1.24"/>
    <s v="Υποδομές Ανεξάρτητης Αρχής Δημοσίων Εσόδων"/>
    <s v="ΥΠΟΥΡΓΕΙΟ ΟΙΚΟΝΟΜΙΚΩΝ"/>
    <s v="ΥΠΟΥΡΓΕΙΟ ΟΙΚΟΝΟΜΙΚΩΝ"/>
    <s v="ΑΑΔΕ"/>
    <x v="220"/>
    <n v="118.32"/>
    <m/>
    <n v="118.32"/>
    <m/>
    <m/>
    <x v="5"/>
  </r>
  <r>
    <s v="ΘΑ ΙΙ"/>
    <s v="Β.1"/>
    <n v="1090211"/>
    <n v="175602496"/>
    <s v="Β.1.1.24"/>
    <s v="Υποδομές Ανεξάρτητης Αρχής Δημοσίων Εσόδων"/>
    <s v="ΥΠΟΥΡΓΕΙΟ ΟΙΚΟΝΟΜΙΚΩΝ"/>
    <s v="ΥΠΟΥΡΓΕΙΟ ΟΙΚΟΝΟΜΙΚΩΝ"/>
    <s v="ΑΑΔΕ"/>
    <x v="220"/>
    <n v="360000"/>
    <m/>
    <n v="360000"/>
    <m/>
    <m/>
    <x v="5"/>
  </r>
  <r>
    <s v="ΘΑ Ι"/>
    <s v="Α.1"/>
    <m/>
    <n v="22100000"/>
    <s v="Α.1.1.7"/>
    <s v="Δημιουργία μηχανισμού παρακολούθησης κρίσιμων δεικτών απόδοσης της Ανεξάρτητης Αρχής Δημοσίων Εσόδων"/>
    <s v="ΥΠΟΥΡΓΕΙΟ ΟΙΚΟΝΟΜΙΚΩΝ"/>
    <s v="ΥΠΟΥΡΓΕΙΟ ΟΙΚΟΝΟΜΙΚΩΝ"/>
    <s v="ΑΑΔΕ"/>
    <x v="221"/>
    <n v="600000"/>
    <n v="600000"/>
    <m/>
    <m/>
    <m/>
    <x v="5"/>
  </r>
  <r>
    <s v="ΘΑ ΙΙ"/>
    <s v="Β.1"/>
    <n v="1090211"/>
    <n v="175602496"/>
    <s v="Β.1.1.35"/>
    <s v="Δράσεις για την αναβάθμιση της λειτουργίας φορέων της Δημόσιας Διοίκησης μέσω της ανάπτυξης και λειτουργίας συστημάτων ΤΠΕ "/>
    <s v="ΥΠΟΥΡΓΕΙΟ ΠΑΙΔΕΙΑΣ, ΕΡΕΥΝΑΣ ΚΑΙ ΘΡΗΣΚΕΥΜΑΤΩΝ"/>
    <s v="ΥΠΟΥΡΓΕΙΟ ΠΑΙΔΕΙΑΣ, ΕΡΕΥΝΑΣ ΚΑΙ ΘΡΗΣΚΕΥΜΑΤΩΝ"/>
    <s v="ΙΔΡΥΜΑ ΝΕΟΛΑΙΑΣ ΚΑΙ ΔΙΑ ΒΙΟΥ ΜΑΘΗΣΗΣ- Ι.ΝΕ.ΔΙ.ΒΙ.Μ."/>
    <x v="222"/>
    <n v="510000"/>
    <m/>
    <n v="510000"/>
    <m/>
    <m/>
    <x v="0"/>
  </r>
  <r>
    <s v="ΘΑ ΙΙ"/>
    <s v="Β.1"/>
    <m/>
    <n v="175602496"/>
    <s v="Β.1.1.11"/>
    <s v="Ψηφιακό Κέντρο Ενημέρωσης"/>
    <s v="ΥΠΟΥΡΓΕΙΟ ΨΗΦΙΑΚΗΣ ΠΟΛΙΤΙΚΗΣ, ΤΗΛΕΠΙΚΟΙΝΩΝΙΩΝ ΚΑΙ ΕΝΗΜΕΡΩΣΗΣ"/>
    <s v="ΥΠΟΥΡΓΕΙΟ ΨΗΦΙΑΚΗΣ ΔΙΑΚΥΒΕΡΝΗΣΗΣ/ΓΕΝΙΚΗ ΓΡΑΜΜΑΤΕΙΑ ΨΗΦΙΑΚΗΣ ΔΙΑΚΥΒΕΡΝΗΣΗΣ ΚΑΙ ΑΠΛΟΥΣΤΕΥΣΗΣ ΔΙΑΔΙΚΑΣΙΩΝ "/>
    <s v="ΓΕΝΙΚΗ ΓΡΑΜΜΑΤΕΙΑ ΜΕΣΩΝ ΕΝΗΜΕΡΩΣΗΣ"/>
    <x v="223"/>
    <n v="3000000"/>
    <m/>
    <n v="3000000"/>
    <m/>
    <m/>
    <x v="0"/>
  </r>
  <r>
    <s v="ΘΑ ΙΙ"/>
    <s v="Β.1"/>
    <m/>
    <n v="175602496"/>
    <s v="Β.1.1.11"/>
    <s v="Ψηφιακό Κέντρο Ενημέρωσης"/>
    <s v="ΥΠΟΥΡΓΕΙΟ ΨΗΦΙΑΚΗΣ ΠΟΛΙΤΙΚΗΣ, ΤΗΛΕΠΙΚΟΙΝΩΝΙΩΝ ΚΑΙ ΕΝΗΜΕΡΩΣΗΣ"/>
    <s v="ΥΠΟΥΡΓΕΙΟ ΨΗΦΙΑΚΗΣ ΔΙΑΚΥΒΕΡΝΗΣΗΣ/ΓΕΝΙΚΗ ΓΡΑΜΜΑΤΕΙΑ ΨΗΦΙΑΚΗΣ ΔΙΑΚΥΒΕΡΝΗΣΗΣ ΚΑΙ ΑΠΛΟΥΣΤΕΥΣΗΣ ΔΙΑΔΙΚΑΣΙΩΝ "/>
    <s v="ΓΕΝΙΚΗ ΓΡΑΜΜΑΤΕΙΑ ΜΕΣΩΝ ΕΝΗΜΕΡΩΣΗΣ"/>
    <x v="223"/>
    <n v="4440000"/>
    <m/>
    <n v="4440000"/>
    <m/>
    <m/>
    <x v="0"/>
  </r>
  <r>
    <s v="ΘΑ Ι"/>
    <s v="Α.2"/>
    <m/>
    <n v="77943935"/>
    <s v="Α.2.1.19"/>
    <s v="Βελτίωση διαδικασιών Υπουργείου Προστασίας του Πολίτη"/>
    <s v="ΥΠΟΥΡΓΕΙΟ ΠΡΟΣΤΑΣΙΑΣ ΤΟΥ ΠΟΛΙΤΗ"/>
    <s v="ΥΠΟΥΡΓΕΙΟ ΠΡΟΣΤΑΣΙΑΣ ΤΟΥ ΠΟΛΙΤΗ"/>
    <s v="Υπουργείο Προστασίας του Πολίτη"/>
    <x v="224"/>
    <n v="1100000"/>
    <n v="1100000"/>
    <m/>
    <m/>
    <m/>
    <x v="0"/>
  </r>
  <r>
    <s v="ΘΑ Ι"/>
    <s v="Α.2"/>
    <n v="1090219"/>
    <n v="77943935"/>
    <s v="Α.2.1.16"/>
    <s v="Αναβάθμιση των υπηρεσιών που παρέχονται από τις δομές που λειτουργούν υπό την εποπτεία της Γενικής Γραμματείας Αντεγκληματικής Πολιτικής "/>
    <s v="ΥΠΟΥΡΓΕΙΟ ΠΡΟΣΤΑΣΙΑΣ ΤΟΥ ΠΟΛΙΤΗ"/>
    <s v="ΥΠΟΥΡΓΕΙΟ ΠΡΟΣΤΑΣΙΑΣ ΤΟΥ ΠΟΛΙΤΗ"/>
    <s v="Γενική Γραμματεία Αντεγκληματικής Πολιτικής"/>
    <x v="225"/>
    <n v="458800"/>
    <n v="458800"/>
    <m/>
    <m/>
    <m/>
    <x v="0"/>
  </r>
  <r>
    <s v="ΘΑ Ι"/>
    <s v="Α.2"/>
    <n v="1090219"/>
    <n v="77943935"/>
    <s v="Α.2.1.12"/>
    <s v="Δράσεις αναδιοργάνωσης και βελτίωσης της λειτουργίας του τομέα πολιτικής: υγεία"/>
    <s v="ΥΠΟΥΡΓΕΙΟ ΥΓΕΙΑΣ"/>
    <s v="ΥΠΟΥΡΓΕΙΟ ΥΓΕΙΑΣ"/>
    <s v="Υπουργείο Υγείας και Οργανισμός Διασφάλισης της Ποιότητας στην Υγεία (ΟΔΙΠΥ)"/>
    <x v="226"/>
    <n v="4457300"/>
    <n v="4457300"/>
    <m/>
    <m/>
    <m/>
    <x v="4"/>
  </r>
  <r>
    <s v="ΘΑ ΙΙ"/>
    <s v="Β.1"/>
    <m/>
    <n v="175602496"/>
    <s v="Β.1.1.4"/>
    <s v="Ολοκλήρωση μεταρρυθμιστικών δράσεων οργάνωσης και λειτουργίας του δημοσίου τομέα - υποδομές ηλεκτρονικής διακυβέρνησης συμπληρωματικών των δράσεων των Θεματικών Αξόνων 1 και 3"/>
    <m/>
    <m/>
    <m/>
    <x v="227"/>
    <n v="8224880.9100000001"/>
    <m/>
    <n v="8224880.9100000001"/>
    <m/>
    <m/>
    <x v="0"/>
  </r>
  <r>
    <s v="ΘΑ ΙΙ"/>
    <s v="Β.1"/>
    <m/>
    <n v="175602496"/>
    <s v="Β.1.1.4"/>
    <s v="Ολοκλήρωση μεταρρυθμιστικών δράσεων οργάνωσης και λειτουργίας του δημοσίου τομέα - υποδομές ηλεκτρονικής διακυβέρνησης συμπληρωματικών των δράσεων των Θεματικών Αξόνων 1 και 3"/>
    <m/>
    <m/>
    <m/>
    <x v="227"/>
    <n v="-5254880.91"/>
    <m/>
    <n v="-5254880.91"/>
    <m/>
    <m/>
    <x v="0"/>
  </r>
  <r>
    <s v="ΘΑ ΙΙ"/>
    <s v="Β.2"/>
    <m/>
    <n v="52137222"/>
    <s v="Β.2.1.3"/>
    <s v="Ολοκλήρωση μεταρρυθμιστικών δράσεων - υποδομές ηλεκτρονικής διακυβέρνησης των κάθετων τομεακών πολιτικών -συμπληρωματικών των δράσεων των Θεματικών Αξόνων 1 και 3"/>
    <m/>
    <m/>
    <m/>
    <x v="227"/>
    <n v="1660995"/>
    <m/>
    <n v="1660995"/>
    <m/>
    <m/>
    <x v="0"/>
  </r>
  <r>
    <s v="ΘΑ ΙΙ"/>
    <s v="Β.2"/>
    <m/>
    <n v="52137222"/>
    <s v="Β.2.1.3"/>
    <s v="Ολοκλήρωση μεταρρυθμιστικών δράσεων - υποδομές ηλεκτρονικής διακυβέρνησης των κάθετων τομεακών πολιτικών -συμπληρωματικών των δράσεων των Θεματικών Αξόνων 1 και 3"/>
    <m/>
    <m/>
    <m/>
    <x v="227"/>
    <n v="-1660995"/>
    <m/>
    <n v="-1660995"/>
    <m/>
    <m/>
    <x v="0"/>
  </r>
  <r>
    <s v="ΘΑ Ι"/>
    <s v="Α.4"/>
    <n v="1090219"/>
    <n v="62000000"/>
    <s v=" Α.4.1.1"/>
    <s v="Δράσεις αντιμετώπισης της πανδημίας COVID-19 του Υπουργείου Υγείας"/>
    <s v="ΥΠΟΥΡΓΕΙΟ ΥΓΕΙΑΣ"/>
    <s v="ΥΠΟΥΡΓΕΙΟ ΥΓΕΙΑΣ"/>
    <s v="Υπουργείο Υγείας "/>
    <x v="228"/>
    <n v="-20700000"/>
    <n v="-20700000"/>
    <m/>
    <m/>
    <m/>
    <x v="7"/>
  </r>
  <r>
    <s v="ΘΑ Ι"/>
    <s v="Α.4"/>
    <n v="1090219"/>
    <n v="62000000"/>
    <s v=" Α.4.1.1"/>
    <s v="Δράσεις αντιμετώπισης της πανδημίας COVID-19 του Υπουργείου Υγείας"/>
    <s v="ΥΠΟΥΡΓΕΙΟ ΥΓΕΙΑΣ"/>
    <s v="ΥΠΟΥΡΓΕΙΟ ΥΓΕΙΑΣ"/>
    <s v="Υπουργείο Υγείας"/>
    <x v="228"/>
    <n v="20700000"/>
    <n v="20700000"/>
    <m/>
    <m/>
    <m/>
    <x v="7"/>
  </r>
  <r>
    <s v="ΘΑ ΙΙ"/>
    <s v="Β.1"/>
    <m/>
    <n v="175602496"/>
    <s v="Β.1.1.6"/>
    <s v="Δικτύωση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229"/>
    <n v="39358041.600000001"/>
    <m/>
    <n v="39358041.600000001"/>
    <m/>
    <m/>
    <x v="0"/>
  </r>
  <r>
    <s v="ΘΑ ΙΙ"/>
    <s v="Β.1"/>
    <m/>
    <n v="175602496"/>
    <s v="Β.1.1.6"/>
    <s v="Δικτύωση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229"/>
    <n v="2056723.2307999972"/>
    <m/>
    <n v="2056723.2307999972"/>
    <m/>
    <m/>
    <x v="0"/>
  </r>
  <r>
    <s v="ΘΑ ΙΙ"/>
    <s v="Β.1"/>
    <m/>
    <n v="175602496"/>
    <s v="Β.1.1.6"/>
    <s v="Δικτύωση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x v="229"/>
    <n v="133734640.16"/>
    <m/>
    <n v="133734640.16"/>
    <m/>
    <m/>
    <x v="0"/>
  </r>
  <r>
    <s v="ΘΑ ΙΙ"/>
    <s v="Β.1"/>
    <n v="1090211"/>
    <n v="175602496"/>
    <s v="Β.1.1.34"/>
    <s v="Ανάπτυξη ενός ενιαίου Συνεργατικού Καταλόγου της Εθνικής Βιβλιοθήκης της Ελλάδος (ΕΒΕ) "/>
    <s v="ΥΠΟΥΡΓΕΙΟ ΠΑΙΔΕΙΑΣ, ΕΡΕΥΝΑΣ ΚΑΙ ΘΡΗΣΚΕΥΜΑΤΩΝ"/>
    <s v="ΥΠΟΥΡΓΕΙΟ ΠΑΙΔΕΙΑΣ, ΕΡΕΥΝΑΣ ΚΑΙ ΘΡΗΣΚΕΥΜΑΤΩΝ"/>
    <s v="Εθνική Βιβλιοθήκη της Ελλάδος (ΕΒΕ)"/>
    <x v="230"/>
    <n v="3000000"/>
    <m/>
    <n v="3000000"/>
    <m/>
    <m/>
    <x v="0"/>
  </r>
  <r>
    <s v="ΘΑ ΙΙΙ"/>
    <s v="Γ.2"/>
    <n v="1090219"/>
    <n v="111991279"/>
    <s v="Γ.2.1.5"/>
    <s v="ΑΝΑΠΤΥΞΗ ΑΝΘΡΩΠΙΝΟΥ ΔΥΝΑΜΙΚΟΥ ΥΠΕΞ"/>
    <s v="_x0009_ΥΠΟΥΡΓΕΙΟ ΕΞΩΤΕΡΙΚΩΝ"/>
    <s v="_x0009_ΥΠΟΥΡΓΕΙΟ ΕΞΩΤΕΡΙΚΩΝ"/>
    <s v="ΕΥΣΧΕΠ"/>
    <x v="231"/>
    <n v="160000"/>
    <n v="160000"/>
    <m/>
    <m/>
    <m/>
    <x v="0"/>
  </r>
  <r>
    <s v="ΘΑ ΙΙΙ"/>
    <s v="Γ.2"/>
    <m/>
    <n v="111991279"/>
    <s v="Γ.2.1.1"/>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x v="232"/>
    <n v="2523142.9500000002"/>
    <n v="2373142.9500000002"/>
    <n v="150000"/>
    <s v="ΝΑΙ"/>
    <m/>
    <x v="2"/>
  </r>
  <r>
    <s v="ΘΑ ΙΙΙ"/>
    <s v="Γ.2"/>
    <m/>
    <n v="111991279"/>
    <s v="Γ.2.1.1"/>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x v="232"/>
    <n v="500000"/>
    <n v="500000"/>
    <m/>
    <m/>
    <m/>
    <x v="2"/>
  </r>
  <r>
    <s v="ΘΑ ΙΙ"/>
    <s v="Β.1"/>
    <n v="1090211"/>
    <n v="175602496"/>
    <s v="Β.1.1.35"/>
    <s v="Δράσεις για την αναβάθμιση της λειτουργίας φορέων της Δημόσιας Διοίκησης μέσω της ανάπτυξης και λειτουργίας συστημάτων ΤΠΕ "/>
    <s v="ΥΠΟΥΡΓΕΙΟ ΕΣΩΤΕΡΙΚΩΝ "/>
    <s v="ΥΠΟΥΡΓΕΙΟ ΕΣΩΤΕΡΙΚΩΝ "/>
    <s v="Κέντρο Τεχνολογικής Υποστήριξης Ανάπτυξης και Καινοτομίας (ΚΕΤΥΑΚ) "/>
    <x v="233"/>
    <n v="254200"/>
    <m/>
    <n v="254200"/>
    <m/>
    <m/>
    <x v="0"/>
  </r>
  <r>
    <s v="ΘΑ ΙΙ"/>
    <s v="Β.1"/>
    <m/>
    <n v="175602496"/>
    <s v="Β.1.1.26"/>
    <s v="Υποδομές Υπουργείου Προστασίας του Πολίτη"/>
    <s v="ΥΠΟΥΡΓΕΙΟ ΠΡΟΣΤΑΣΙΑΣ ΤΟΥ ΠΟΛΙΤΗ"/>
    <s v="ΥΠΟΥΡΓΕΙΟ ΠΡΟΣΤΑΣΙΑΣ ΤΟΥ ΠΟΛΙΤΗ"/>
    <s v="Γενική Δ/νση Οικονομικού και Επιτελικού Σχεδιασμού/Δ/νση Δημοσιονομικής Διαχείρισης/_x000a_Ελληνική Αστυνομία"/>
    <x v="234"/>
    <n v="1277200"/>
    <m/>
    <n v="1277200"/>
    <m/>
    <m/>
    <x v="0"/>
  </r>
  <r>
    <s v="ΘΑ ΙΙ"/>
    <s v="Β.1"/>
    <n v="1090211"/>
    <n v="175602496"/>
    <s v="Β.1.1.26"/>
    <s v="Υποδομές Υπουργείου Προστασίας του Πολίτη"/>
    <s v="ΥΠΟΥΡΓΕΙΟ ΠΡΟΣΤΑΣΙΑΣ ΤΟΥ ΠΟΛΙΤΗ"/>
    <s v="ΥΠΟΥΡΓΕΙΟ ΠΡΟΣΤΑΣΙΑΣ ΤΟΥ ΠΟΛΙΤΗ"/>
    <s v="Γενική Δ/νση Οικονομικού και Επιτελικού Σχεδιασμού/Δ/νση Δημοσιονομικής Διαχείρισης/_x000a_Ελληνική Αστυνομία"/>
    <x v="234"/>
    <n v="-1277200"/>
    <m/>
    <n v="-1277200"/>
    <m/>
    <m/>
    <x v="0"/>
  </r>
  <r>
    <s v="ΘΑ ΙΙ"/>
    <s v="Β.1"/>
    <m/>
    <n v="175602496"/>
    <s v="Β.1.1.8"/>
    <s v="Εκσυγχρονισμός των υπηρεσιών της ελληνικής αστυνομίας"/>
    <s v="ΥΠΟΥΡΓΕΙΟ ΠΡΟΣΤΑΣΙΑΣ ΤΟΥ ΠΟΛΙΤΗ"/>
    <s v="ΥΠΟΥΡΓΕΙΟ ΠΡΟΣΤΑΣΙΑΣ ΤΟΥ ΠΟΛΙΤΗ"/>
    <s v="Ελληνική Αστυνομία"/>
    <x v="235"/>
    <n v="500000"/>
    <m/>
    <n v="500000"/>
    <m/>
    <m/>
    <x v="0"/>
  </r>
  <r>
    <s v="ΘΑ ΙΙ"/>
    <s v="Β.1"/>
    <m/>
    <n v="175602496"/>
    <s v="Β.1.1.8"/>
    <s v="Εκσυγχρονισμός των υπηρεσιών της ελληνικής αστυνομίας"/>
    <s v="ΥΠΟΥΡΓΕΙΟ ΠΡΟΣΤΑΣΙΑΣ ΤΟΥ ΠΟΛΙΤΗ"/>
    <s v="ΥΠΟΥΡΓΕΙΟ ΠΡΟΣΤΑΣΙΑΣ ΤΟΥ ΠΟΛΙΤΗ"/>
    <s v="Ελληνική Αστυνομία"/>
    <x v="235"/>
    <n v="-500000"/>
    <m/>
    <n v="-500000"/>
    <m/>
    <m/>
    <x v="0"/>
  </r>
  <r>
    <s v="ΘΑ ΙΙΙ"/>
    <s v="Γ.1"/>
    <n v="1090211"/>
    <n v="5800000"/>
    <s v="Γ.1.1.1"/>
    <s v="Ανάπτυξη συστήματος διαχείρισης ανθρωπίνου δυναμικού"/>
    <s v="ΥΠΟΥΡΓΕΙΟ ΕΣΩΤΕΡΙΚΩΝ "/>
    <s v="ΥΠΟΥΡΓΕΙΟ ΕΣΩΤΕΡΙΚΩΝ "/>
    <s v="ΚΟΙΝΩΝΙΑ ΤΗΣ ΠΛΗΡΟΦΟΡΙΑΣ Α.Ε."/>
    <x v="236"/>
    <n v="12316389.07"/>
    <n v="12316389.07"/>
    <m/>
    <m/>
    <m/>
    <x v="0"/>
  </r>
  <r>
    <s v="ΘΑ ΙΙΙ"/>
    <s v="Γ.1"/>
    <n v="1090219"/>
    <n v="5800000"/>
    <s v="Γ.1.1.1"/>
    <s v="Ανάπτυξη συστήματος διαχείρισης ανθρωπίνου δυναμικού"/>
    <s v="ΥΠΟΥΡΓΕΙΟ ΔΙΟΙΚΗΤΙΚΗΣ ΑΝΑΣΥΓΚΡΟΤΗΣΗΣ"/>
    <s v="ΥΠΟΥΡΓΕΙΟ ΕΣΩΤΕΡΙΚΩΝ "/>
    <s v="ΥΠΟΥΡΓΕΙΟ ΔΙΟΙΚΗΤΙΚΗΣ ΑΝΑΣΥΓΚΡΟΤΗΣΗΣ"/>
    <x v="236"/>
    <n v="-5000000"/>
    <n v="-4500000"/>
    <n v="-500000"/>
    <s v="ΝΑΙ"/>
    <m/>
    <x v="0"/>
  </r>
  <r>
    <s v="ΘΑ ΙΙΙ"/>
    <s v="Γ.1"/>
    <n v="1090211"/>
    <n v="5800000"/>
    <s v="Γ.1.1.1"/>
    <s v="Ανάπτυξη συστήματος διαχείρισης ανθρωπίνου δυναμικού"/>
    <s v="ΥΠΟΥΡΓΕΙΟ ΔΙΟΙΚΗΤΙΚΗΣ ΑΝΑΣΥΓΚΡΟΤΗΣΗΣ"/>
    <s v="ΥΠΟΥΡΓΕΙΟ ΕΣΩΤΕΡΙΚΩΝ "/>
    <s v="ΥΠΟΥΡΓΕΙΟ ΔΙΟΙΚΗΤΙΚΗΣ ΑΝΑΣΥΓΚΡΟΤΗΣΗΣ"/>
    <x v="236"/>
    <n v="5000000"/>
    <n v="4500000"/>
    <n v="500000"/>
    <s v="ΝΑΙ"/>
    <m/>
    <x v="0"/>
  </r>
  <r>
    <s v="ΘΑ ΙΙ"/>
    <s v="Β.1"/>
    <m/>
    <n v="175602496"/>
    <s v="Β.1.1.13"/>
    <s v="Δράσεις αναβάθμισης βελτίωσης των ηλεκτρονικών υπηρεσιών α΄βάθμιας και β' βαθμιας βαθμίδας εκπαίδευσης"/>
    <s v="ΥΠΟΥΡΓΕΙΟ ΠΑΙΔΕΙΑΣ, ΕΡΕΥΝΑΣ ΚΑΙ ΘΡΗΣΚΕΥΜΑΤΩΝ"/>
    <s v="ΥΠΟΥΡΓΕΙΟ ΠΑΙΔΕΙΑΣ, ΕΡΕΥΝΑΣ ΚΑΙ ΘΡΗΣΚΕΥΜΑΤΩΝ"/>
    <s v="ΙΤΥΕ ΔΙΟΦΑΝΤΟΣ"/>
    <x v="237"/>
    <n v="3500000"/>
    <m/>
    <n v="3500000"/>
    <m/>
    <m/>
    <x v="0"/>
  </r>
  <r>
    <s v="ΘΑ Ι"/>
    <s v="Α.2"/>
    <n v="1090211"/>
    <n v="77943935"/>
    <s v="Α.2.1.3"/>
    <s v="Βελτίωση της λειτουργίας και απλοποίηση διαδικασιών του (κάθετου) τομέα πολιτικής φορολογικής-δημοσιονομικής διαχείρισης"/>
    <s v="ΥΠΟΥΡΓΕΙΟ ΟΙΚΟΝΟΜΙΚΩΝ"/>
    <s v="ΥΠΟΥΡΓΕΙΟ ΟΙΚΟΝΟΜΙΚΩΝ"/>
    <s v="ΑΑΔΕ"/>
    <x v="238"/>
    <n v="600000"/>
    <n v="600000"/>
    <m/>
    <m/>
    <m/>
    <x v="5"/>
  </r>
  <r>
    <s v="ΘΑ ΙΙΙ"/>
    <s v="Γ.2"/>
    <n v="1090219"/>
    <n v="111991279"/>
    <s v="Γ.2.1.7"/>
    <s v="Δράσεις αναβάθμισης του ανθρωπίνου δυναμικού των καταστημάτων κράτησης"/>
    <s v="ΥΠΟΥΡΓΕΙΟ ΔΙΚΑΙΟΣΥΝΗΣ ΔΙΑΦΑΝΕΙΑΣ ΚΑΙ ΑΝΘΡΩΠΙΝΩΝ ΔΙΚΑΙΩΜΑΤΩΝ"/>
    <s v="ΥΠΟΥΡΓΕΙΟ ΠΡΟΣΤΑΣΙΑΣ ΤΟΥ ΠΟΛΙΤΗ"/>
    <s v="Γενική Γραμματεία Αντεγκληματικής Πολιτικής"/>
    <x v="239"/>
    <n v="280302"/>
    <n v="280302"/>
    <m/>
    <m/>
    <m/>
    <x v="0"/>
  </r>
  <r>
    <s v="ΘΑ ΙΙ"/>
    <s v="Β.2"/>
    <m/>
    <n v="52137222"/>
    <s v="Β.2.1.14"/>
    <s v="Υπηρεσίες τηλεδιάσκεψης σε δικαστήρια και σωφρονιστικά καταστήματα "/>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x v="240"/>
    <n v="16722888"/>
    <m/>
    <n v="16722888"/>
    <m/>
    <m/>
    <x v="2"/>
  </r>
  <r>
    <s v="ΘΑ ΙΙ"/>
    <s v="Β.1"/>
    <n v="1090211"/>
    <n v="175602496"/>
    <s v="Β.1.2.9"/>
    <s v="Προηγμένες δικτυακές και υπολογιστικές υπηρεσίες στον (κάθετο) τομέα πολιτικής υγεία"/>
    <s v="ΥΠΟΥΡΓΕΙΟ ΥΓΕΙΑΣ"/>
    <s v="ΥΠΟΥΡΓΕΙΟ ΥΓΕΙΑΣ"/>
    <s v="Εθνικό Δίκτυο Υποδομών Τεχνολογίας και Έρευνας – ΕΔΥΤΕ Α.Ε"/>
    <x v="241"/>
    <n v="13279642.5"/>
    <m/>
    <n v="13279642.5"/>
    <m/>
    <s v="ΝΑΙ"/>
    <x v="0"/>
  </r>
  <r>
    <s v="ΘΑ ΙΙ"/>
    <s v="Β.1"/>
    <m/>
    <n v="175602496"/>
    <s v="Β.1.2.8"/>
    <s v="Υποδομή Συσσώρευσης, Τεκμηρίωσης και Διάθεσης Ψηφιακού Περιεχομένου μεγάλων δεδομένων με διασφάλιση διαλειτουργικότητας, μακροχρόνιας διατήρησης και ανοικτής πρόσβασης"/>
    <s v="ΥΠΟΥΡΓΕΙΟ ΠΑΙΔΕΙΑΣ, ΕΡΕΥΝΑΣ ΚΑΙ ΘΡΗΣΚΕΥΜΑΤΩΝ"/>
    <s v="ΥΠΟΥΡΓΕΙΟ ΠΑΙΔΕΙΑΣ, ΕΡΕΥΝΑΣ ΚΑΙ ΘΡΗΣΚΕΥΜΑΤΩΝ"/>
    <s v="ΕΘΝΙΚΟ ΚΕΝΤΡΟ ΤΕΚΜΗΡΙΩΣΗΣ"/>
    <x v="242"/>
    <n v="2950000"/>
    <m/>
    <n v="2950000"/>
    <m/>
    <m/>
    <x v="0"/>
  </r>
  <r>
    <s v="ΘΑ ΙΙ"/>
    <s v="Β.1"/>
    <m/>
    <n v="175602496"/>
    <s v="Β.1.1.6"/>
    <s v="Δικτύωση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x v="243"/>
    <n v="4478413.17"/>
    <m/>
    <n v="4478413.17"/>
    <m/>
    <m/>
    <x v="0"/>
  </r>
  <r>
    <s v="ΘΑ Ι"/>
    <s v="Α.2"/>
    <m/>
    <n v="77943935"/>
    <s v="Α.2.1.11"/>
    <s v="Δράσεις βελτίωσης της λειτουργίας του τομέα ψυχικής υγείας (κάθετος τομέας πολιτικής: υγεία)"/>
    <s v="ΥΠΟΥΡΓΕΙΟ ΥΓΕΙΑΣ"/>
    <s v="ΥΠΟΥΡΓΕΙΟ ΥΓΕΙΑΣ"/>
    <s v="ΥΠΟΥΡΓΕΙΟ ΥΓΕΙΑΣ"/>
    <x v="244"/>
    <n v="3520200"/>
    <n v="3520200"/>
    <m/>
    <m/>
    <m/>
    <x v="4"/>
  </r>
  <r>
    <s v="ΘΑ ΙΙΙ"/>
    <s v="Γ.2"/>
    <n v="1090219"/>
    <n v="111991279"/>
    <s v="Γ.2.2.3"/>
    <s v="Ανάπτυξη εκπαιδευτικών προγραμμάτων στον τομέα ψυχικής υγείας"/>
    <s v="ΥΠΟΥΡΓΕΙΟ ΥΓΕΙΑΣ"/>
    <s v="ΥΠΟΥΡΓΕΙΟ ΥΓΕΙΑΣ"/>
    <s v="ΥΠΟΥΡΓΕΙΟ ΥΓΕΙΑΣ ΚΑΙ ΕΠΟΠΤΕΥΟΜΕΝΟΙ ΦΟΡΕΙΣ"/>
    <x v="245"/>
    <n v="-47400"/>
    <n v="-47400"/>
    <m/>
    <m/>
    <m/>
    <x v="4"/>
  </r>
  <r>
    <s v="ΘΑ ΙΙΙ"/>
    <s v="Γ.2"/>
    <m/>
    <n v="111991279"/>
    <s v="Γ.2.2.3"/>
    <s v="Ανάπτυξη εκπαιδευτικών προγραμμάτων στον τομέα ψυχικής υγείας"/>
    <s v="ΥΠΟΥΡΓΕΙΟ ΥΓΕΙΑΣ"/>
    <s v="ΥΠΟΥΡΓΕΙΟ ΥΓΕΙΑΣ"/>
    <s v="ΥΠΟΥΡΓΕΙΟ ΥΓΕΙΑΣ ΚΑΙ ΕΠΟΠΤΕΥΟΜΕΝΟΙ ΦΟΡΕΙΣ"/>
    <x v="245"/>
    <n v="47400"/>
    <n v="47400"/>
    <m/>
    <m/>
    <m/>
    <x v="4"/>
  </r>
  <r>
    <s v="ΘΑ Ι"/>
    <s v="Α.3"/>
    <n v="1090211"/>
    <n v="4750000"/>
    <s v="Α.3.2.3"/>
    <s v="Υποστήριξη Εσωτερικής Λειτουργίας Υπηρεσιών Ελέγχου Ελεγκτικού Συνεδρίου"/>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ΕΛΕΓΚΤΙΚΟ ΣΥΝΕΔΡΙΟ"/>
    <x v="246"/>
    <n v="75000"/>
    <n v="75000"/>
    <m/>
    <m/>
    <m/>
    <x v="2"/>
  </r>
  <r>
    <s v="ΘΑ Ι"/>
    <s v="Α.2"/>
    <n v="1090219"/>
    <n v="77943935"/>
    <s v="Α.2.1.20"/>
    <s v="Υποστήριξη Μεταρρύθμισης Νέων Δομών, Κέντρα Εκπαιδευτικής και Συμβουλευτικής Υποστήριξης (ΚΕΣΥ) "/>
    <s v="ΥΠΟΥΡΓΕΙΟ ΠΑΙΔΕΙΑΣ, ΕΡΕΥΝΑΣ ΚΑΙ ΘΡΗΣΚΕΥΜΑΤΩΝ"/>
    <s v="ΥΠΟΥΡΓΕΙΟ ΠΑΙΔΕΙΑΣ, ΕΡΕΥΝΑΣ ΚΑΙ ΘΡΗΣΚΕΥΜΑΤΩΝ"/>
    <s v="Επιτελική Δομή ΕΣΠΑ Τομέα Παιδείας του Υπουργείου Παιδείας, Έρευνας &amp; Θρησκευμάτων"/>
    <x v="247"/>
    <n v="-34691417.892407998"/>
    <n v="-34691417.892407998"/>
    <m/>
    <m/>
    <m/>
    <x v="0"/>
  </r>
  <r>
    <s v="ΘΑ Ι"/>
    <s v="Α.2"/>
    <n v="1090219"/>
    <n v="77943935"/>
    <s v="Α.2.1.20"/>
    <s v="Υποστήριξη Μεταρρύθμισης Νέων Δομών, Κέντρα Εκπαιδευτικής και Συμβουλευτικής Υποστήριξης (ΚΕΣΥ) "/>
    <s v="ΥΠΟΥΡΓΕΙΟ ΠΑΙΔΕΙΑΣ, ΕΡΕΥΝΑΣ ΚΑΙ ΘΡΗΣΚΕΥΜΑΤΩΝ"/>
    <s v="ΥΠΟΥΡΓΕΙΟ ΠΑΙΔΕΙΑΣ, ΕΡΕΥΝΑΣ ΚΑΙ ΘΡΗΣΚΕΥΜΑΤΩΝ"/>
    <s v="Επιτελική Δομή ΕΣΠΑ Τομέα Παιδείας του Υπουργείου Παιδείας, Έρευνας &amp; Θρησκευμάτων"/>
    <x v="247"/>
    <n v="34691417.892407998"/>
    <n v="34691417.892407998"/>
    <m/>
    <m/>
    <m/>
    <x v="0"/>
  </r>
  <r>
    <s v="ΘΑ Ι"/>
    <s v="Α.3"/>
    <n v="1090211"/>
    <n v="4750000"/>
    <s v="Α.3.2.7"/>
    <s v="Δράσεις αναβάθμισης της ικανότητας συμμόρφωσης των δημοσίων φορέων προς τον Ευρωπαϊκό Κανονισμό για την Προστασία Δεδομένων (GDPR)"/>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ή Γραμματεία Ψηφιακής Διακυβέρνησης &amp; Απλούστευσης Διαδικασιών _x000a_"/>
    <x v="248"/>
    <n v="15000000"/>
    <n v="15000000"/>
    <m/>
    <m/>
    <m/>
    <x v="0"/>
  </r>
  <r>
    <s v="ΘΑ ΙΙ"/>
    <s v="Β.2"/>
    <n v="1090211"/>
    <n v="52137222"/>
    <s v="Β.2.1.17"/>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θνικό Δίκτυο Υποδομών Τεχνολογίας και Έρευνας AE (ΕΔΥΤΕ Α.Ε.)"/>
    <x v="249"/>
    <n v="450033"/>
    <m/>
    <n v="450033"/>
    <m/>
    <m/>
    <x v="0"/>
  </r>
  <r>
    <s v="ΘΑ ΙΙ"/>
    <s v="Β.2"/>
    <n v="1090211"/>
    <n v="52137222"/>
    <s v="Β.2.1.17"/>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θνικό Δίκτυο Υποδομών Τεχνολογίας και Έρευνας AE (ΕΔΥΤΕ Α.Ε.)"/>
    <x v="249"/>
    <n v="2280000"/>
    <m/>
    <n v="2280000"/>
    <m/>
    <m/>
    <x v="0"/>
  </r>
  <r>
    <s v="ΘΑ Ι"/>
    <s v="Α.2"/>
    <m/>
    <n v="77943935"/>
    <s v="Α.2.2.8"/>
    <s v="Δράσεις βελτίωσης της πρωτοβάθμιας φροντίδας υγείας, τομέας πολιτικής: υγεία»"/>
    <s v="ΥΠΟΥΡΓΕΙΟ ΥΓΕΙΑΣ"/>
    <s v="ΥΠΟΥΡΓΕΙΟ ΥΓΕΙΑΣ"/>
    <s v="ΥΠΟΥΡΓΕΙΟ ΥΓΕΙΑΣ"/>
    <x v="250"/>
    <n v="35000000"/>
    <n v="35000000"/>
    <m/>
    <m/>
    <m/>
    <x v="4"/>
  </r>
  <r>
    <s v="ΘΑ Ι"/>
    <s v="Α.4"/>
    <n v="1090219"/>
    <n v="62000000"/>
    <s v=" Α.4.1.2"/>
    <s v="Δράσεις αντιμετώπισης της πανδημίας COVID-19 του Υπουργείου Εργασίας και Κοινωνικών Υποθέσεων "/>
    <s v="ΥΠΟΥΡΓΕΙΟ ΕΡΓΑΣΙΑΣ, ΚΟΙΝΩΝΙΚΗΣ ΑΣΦΑΛΙΣΗΣ ΚΑΙ ΚΟΙΝΩΝΙΚΗΣ ΑΛΛΗΛΕΓΓΥΗΣ"/>
    <s v="ΥΠΟΥΡΓΕΙΟ ΕΡΓΑΣΙΑΣ, ΚΟΙΝΩΝΙΚΗΣ ΑΣΦΑΛΙΣΗΣ ΚΑΙ ΚΟΙΝΩΝΙΚΗΣ ΑΛΛΗΛΕΓΓΥΗΣ"/>
    <s v="ΕΔ ΕΣΠΑ Υπουργείου Εργασίας και Κοινωνικών Υποθέσεων, Τομέας Κοινωνικής Αλληλεγγύης (ΕΔΚΑ)"/>
    <x v="251"/>
    <n v="1399395.04"/>
    <n v="1399395.04"/>
    <m/>
    <m/>
    <m/>
    <x v="9"/>
  </r>
  <r>
    <s v="ΘΑ Ι"/>
    <s v="Α.4"/>
    <n v="1090219"/>
    <n v="62000000"/>
    <s v=" Α.4.1.2"/>
    <s v="Δράσεις αντιμετώπισης της πανδημίας COVID-19 του Υπουργείου Εργασίας και Κοινωνικών Υποθέσεων "/>
    <s v="ΥΠΟΥΡΓΕΙΟ ΕΡΓΑΣΙΑΣ, ΚΟΙΝΩΝΙΚΗΣ ΑΣΦΑΛΙΣΗΣ ΚΑΙ ΚΟΙΝΩΝΙΚΗΣ ΑΛΛΗΛΕΓΓΥΗΣ"/>
    <s v="ΥΠΟΥΡΓΕΙΟ ΕΡΓΑΣΙΑΣ, ΚΟΙΝΩΝΙΚΗΣ ΑΣΦΑΛΙΣΗΣ ΚΑΙ ΚΟΙΝΩΝΙΚΗΣ ΑΛΛΗΛΕΓΓΥΗΣ"/>
    <s v="ΕΔ ΕΣΠΑ Υπουργείου Εργασίας και Κοινωνικών Υποθέσεων, Τομέας Κοινωνικής Αλληλεγγύης (ΕΔΚΑ)"/>
    <x v="251"/>
    <n v="2090601"/>
    <n v="2090601"/>
    <m/>
    <m/>
    <m/>
    <x v="9"/>
  </r>
  <r>
    <s v="ΘΑ Ι"/>
    <s v="Α.4"/>
    <n v="1090219"/>
    <n v="62000000"/>
    <s v=" Α.4.1.1"/>
    <s v="Δράσεις αντιμετώπισης της πανδημίας COVID-19 του Υπουργείου Υγείας"/>
    <s v="ΥΠΟΥΡΓΕΙΟ ΥΓΕΙΑΣ"/>
    <s v="ΥΠΟΥΡΓΕΙΟ ΥΓΕΙΑΣ"/>
    <s v="Υπουργείο Υγείας, ΕΟΠΠΥ"/>
    <x v="252"/>
    <n v="3900000"/>
    <n v="3900000"/>
    <m/>
    <m/>
    <m/>
    <x v="7"/>
  </r>
  <r>
    <s v="ΘΑ ΙΙ"/>
    <s v="Β.1"/>
    <m/>
    <n v="175602496"/>
    <s v="Β.1.1.1"/>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ΓΓ ΠΛΗΡΟΦΟΡΙΑΚΩΝ ΣΥΣΤΗΜΑΤΩΝ"/>
    <x v="253"/>
    <n v="4845708"/>
    <m/>
    <n v="4845708"/>
    <m/>
    <m/>
    <x v="3"/>
  </r>
  <r>
    <s v="ΘΑ ΙΙ"/>
    <s v="Β.1"/>
    <n v="1090211"/>
    <n v="175602496"/>
    <s v="Β.1.1.30"/>
    <s v="Ψηφιακη αναβάθμιση του Νομικού Συμβουλίου του Κράτους"/>
    <s v="ΥΠΟΥΡΓΕΙΟ ΟΙΚΟΝΟΜΙΚΩΝ"/>
    <s v="ΥΠΟΥΡΓΕΙΟ ΟΙΚΟΝΟΜΙΚΩΝ"/>
    <s v="ΥΠΟΥΡΓΕΙΟ ΟΙΚΟΝΟΜΙΚΩΝ"/>
    <x v="254"/>
    <n v="8057289.3600000003"/>
    <m/>
    <n v="8057289.3600000003"/>
    <m/>
    <m/>
    <x v="0"/>
  </r>
  <r>
    <s v="ΘΑ ΙΙ"/>
    <s v="Β.1"/>
    <n v="1090211"/>
    <n v="175602496"/>
    <s v="Β.1.1.35"/>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ΟΜΜΑ (ΟΡΓΑΝΙΣΜΟΣ ΜΕΓΑΡΟΥ ΜΟΥΣΙΚΗΣ ΑΘΗΝΩΝ)"/>
    <x v="255"/>
    <n v="3000000"/>
    <m/>
    <n v="3000000"/>
    <m/>
    <m/>
    <x v="0"/>
  </r>
  <r>
    <s v="ΘΑ ΙΙ"/>
    <s v="Β.1"/>
    <n v="1090211"/>
    <n v="175602496"/>
    <s v="Β.1.1.35"/>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ΙΑ ΤΗΣ ΠΛΗΡΟΦΟΡΙΑΣ ΜΑΕ"/>
    <x v="256"/>
    <n v="34555047.960000001"/>
    <m/>
    <n v="34555047.960000001"/>
    <m/>
    <m/>
    <x v="0"/>
  </r>
  <r>
    <s v="ΘΑ ΙΙ"/>
    <s v="Β.1"/>
    <n v="1090211"/>
    <n v="175602496"/>
    <s v="Β.1.1.35"/>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θνική Επιτροπή Τηλεπικοινωνιών και Ταχυδρομείων - ΕΕΤΤ"/>
    <x v="257"/>
    <n v="2500000"/>
    <m/>
    <n v="2500000"/>
    <m/>
    <m/>
    <x v="0"/>
  </r>
  <r>
    <s v="ΘΑ ΙΙ"/>
    <s v="Β.2"/>
    <n v="1090211"/>
    <n v="175602496"/>
    <s v="Β.2.1.17"/>
    <s v="Δράσεις ηλεκτρονικής διακυβέρνησης για την αναβάθμιση του επιπέδου παροχής ηλεκτρονικών υπηρεσιών προς τους πολίτες"/>
    <s v="ΥΠΟΥΡΓΕΙΟ ΕΘΝΙΚΗΣ ΑΜΥΝΑΣ - Γενικό Επιτελείο Αεροπορίας"/>
    <s v="ΥΠΟΥΡΓΕΙΟ ΕΘΝΙΚΗΣ ΑΜΥΝΑΣ - Γενικό Επιτελείο Αεροπορίας"/>
    <s v="Κοινωνία της Πληροφορίας ΜΑΕ "/>
    <x v="258"/>
    <n v="12007500"/>
    <m/>
    <n v="12007500"/>
    <m/>
    <m/>
    <x v="0"/>
  </r>
  <r>
    <s v="ΘΑ ΙΙ"/>
    <s v="Β.1"/>
    <n v="1090211"/>
    <n v="175602496"/>
    <s v="Β.1.1.35"/>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θνικό Δίκτυο Υποδομών Τεχνολογίας και Έρευνας AE (ΕΔΥΤΕ Α.Ε.)"/>
    <x v="259"/>
    <n v="6181400"/>
    <m/>
    <n v="6181400"/>
    <m/>
    <m/>
    <x v="0"/>
  </r>
  <r>
    <s v="ΘΑ ΙΙ"/>
    <s v="Β.1"/>
    <n v="1090211"/>
    <n v="175602496"/>
    <s v="Β.1.1.35"/>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Γ ΠΛΗΡΟΦΟΡΙΑΚΩΝ ΣΥΣΤΗΜΑΤΩΝ"/>
    <x v="260"/>
    <n v="48745559.399999999"/>
    <m/>
    <n v="19155779.699999999"/>
    <m/>
    <n v="29589779.699999999"/>
    <x v="0"/>
  </r>
  <r>
    <s v="ΘΑ ΙΙ"/>
    <s v="Β.1"/>
    <n v="1090219"/>
    <n v="175602496"/>
    <s v="Β.1.1.35"/>
    <s v="Δράσεις για την αναβάθμιση της λειτουργίας φορέων της Δημόσιας Διοίκησης μέσω της ανάπτυξης και λειτουργίας συστημάτων ΤΠΕ "/>
    <s v="ΥΠΟΥΡΓΕΙΟ ΠΑΙΔΕΙΑΣ, ΕΡΕΥΝΑΣ ΚΑΙ ΘΡΗΣΚΕΥΜΑΤΩΝ"/>
    <s v="ΥΠΟΥΡΓΕΙΟ ΠΑΙΔΕΙΑΣ, ΕΡΕΥΝΑΣ ΚΑΙ ΘΡΗΣΚΕΥΜΑΤΩΝ"/>
    <s v="ΕΚΚΛΗΣΙΑ ΤΗΣ ΕΛΛΑΔΟΣ"/>
    <x v="166"/>
    <n v="9007803.9199999999"/>
    <m/>
    <n v="2392727.58"/>
    <m/>
    <n v="6615076.3399999999"/>
    <x v="0"/>
  </r>
  <r>
    <s v="ΘΑ ΙΙ"/>
    <s v="Β.1"/>
    <n v="1090211"/>
    <n v="175602496"/>
    <s v="Β.1.1.35"/>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ΟΜΜΑ (ΟΡΓΑΝΙΣΜΟΣ ΜΕΓΑΡΟΥ ΜΟΥΣΙΚΗΣ ΑΘΗΝΩΝ)"/>
    <x v="255"/>
    <n v="0"/>
    <m/>
    <n v="0"/>
    <m/>
    <m/>
    <x v="0"/>
  </r>
  <r>
    <s v="ΘΑ ΙΙ"/>
    <s v="Β.2"/>
    <n v="1090211"/>
    <n v="52137222"/>
    <s v="Β.2.1.17"/>
    <s v="Δράσεις ηλεκτρονικής διακυβέρνησης για την αναβάθμιση του επιπέδου παροχής ηλεκτρονικών υπηρεσιών προς τους πολίτες"/>
    <s v="ΥΠΟΥΡΓΕΙΟ ΠΑΙΔΕΙΑΣ, ΕΡΕΥΝΑΣ ΚΑΙ ΘΡΗΣΚΕΥΜΑΤΩΝ"/>
    <s v="ΥΠΟΥΡΓΕΙΟ ΠΑΙΔΕΙΑΣ, ΕΡΕΥΝΑΣ ΚΑΙ ΘΡΗΣΚΕΥΜΑΤΩΝ"/>
    <s v="Ίδρυμα Περιθάλψεως Ατόμων με Νοητική Υστέρηση ή με σύνδρομο Down της Ιεράς Αρχιεπισκοπής Αθηνών «Μ. Κόκκορη»"/>
    <x v="261"/>
    <n v="595052.18000000005"/>
    <m/>
    <n v="595052.18000000005"/>
    <m/>
    <m/>
    <x v="0"/>
  </r>
  <r>
    <s v="ΘΑ ΙΙ"/>
    <s v="Β.2"/>
    <n v="1090211"/>
    <n v="52137222"/>
    <s v="Β.2.1.17"/>
    <s v="Δράσεις ηλεκτρονικής διακυβέρνησης για την αναβάθμιση του επιπέδου παροχής ηλεκτρονικών υπηρεσιών προς τους πολίτες"/>
    <s v="ΥΠΟΥΡΓΕΙΟ ΠΟΛΙΤΙΣΜΟΥ ΚΑΙ ΑΘΛΗΤΙΣΜΟΥ"/>
    <s v="ΥΠΟΥΡΓΕΙΟ ΠΟΛΙΤΙΣΜΟΥ ΚΑΙ ΑΘΛΗΤΙΣΜΟΥ"/>
    <s v="ΕΛΛΗΝΙΚΟ ΙΝΣΤΙΤΟΥΤΟ  ΒΥΖΑΝΤΙΝΩΝ ΚΑΙ ΜΕΤΑΒΥΖΑΝΤΙΝΩΝ ΣΠΟΥΔΩΝ ΒΕΝΕΤΙΑΣ (ΝΠΔΔ)"/>
    <x v="262"/>
    <n v="3810784"/>
    <m/>
    <n v="3810784"/>
    <m/>
    <m/>
    <x v="0"/>
  </r>
  <r>
    <s v="ΘΑ ΙΙ"/>
    <s v="Β.2"/>
    <n v="1090211"/>
    <n v="52137222"/>
    <s v="Β.2.1.17"/>
    <s v="Δράσεις ηλεκτρονικής διακυβέρνησης για την αναβάθμιση του επιπέδου παροχής ηλεκτρονικών υπηρεσιών προς τους πολίτες"/>
    <s v="ΥΠΟΥΡΓΕΙΟ ΠΟΛΙΤΙΣΜΟΥ ΚΑΙ ΑΘΛΗΤΙΣΜΟΥ"/>
    <s v="ΥΠΟΥΡΓΕΙΟ ΠΟΛΙΤΙΣΜΟΥ ΚΑΙ ΑΘΛΗΤΙΣΜΟΥ"/>
    <s v="ΕΛΛΗΝΙΚΟ ΙΝΣΤΙΤΟΥΤΟ  ΒΥΖΑΝΤΙΝΩΝ ΚΑΙ ΜΕΤΑΒΥΖΑΝΤΙΝΩΝ ΣΠΟΥΔΩΝ ΒΕΝΕΤΙΑΣ (ΝΠΔΔ)"/>
    <x v="262"/>
    <n v="285200"/>
    <m/>
    <n v="285200"/>
    <m/>
    <m/>
    <x v="0"/>
  </r>
  <r>
    <s v="ΘΑ ΙΙ"/>
    <s v="Β.1"/>
    <n v="1090211"/>
    <n v="175602496"/>
    <s v="Β.1.1.36"/>
    <s v="Ψηφιοποίηση αρχείων και ανάπτυξη παρεχόμενων υπηρε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ή Γραμματεία Τηλεπικοινωνιών &amp; Ταχυδρομείων του Υπουργείου Ψηφιακής Πολιτικής, Τηλεπικοινωνιών και Ενημέρωσης /ΦΙΛΟΤΕΛΙΚΟ ΚΑΙ ΤΑΧΥΔΡΟΜΙΚΟ ΜΟΥΣΕΙΟ_x000a_ΚτΠ Μ.Α.Ε._x000a__x000a__x000a_"/>
    <x v="263"/>
    <n v="849400"/>
    <m/>
    <n v="849400"/>
    <m/>
    <m/>
    <x v="0"/>
  </r>
  <r>
    <s v="ΘΑ ΙΙ"/>
    <s v="Β.1"/>
    <n v="1090211"/>
    <n v="175602496"/>
    <s v="Β.1.1.1"/>
    <s v="Ανάπτυξη υποδομών συστημάτων και εφαρμογών που αφορούν σε οριζόντιες λειτουργίες των δημοσίων φορέων"/>
    <s v="ΥΠΟΥΡΓΕΙΟ ΑΓΡΟΤΙΚΗΣ ΑΝΑΠΤΥΞΗΣ &amp; ΤΡΟΦΙΜΩΝ"/>
    <s v="ΥΠΟΥΡΓΕΙΟ ΑΓΡΟΤΙΚΗΣ ΑΝΑΠΤΥΞΗΣ &amp; ΤΡΟΦΙΜΩΝ"/>
    <s v="ΕΛΓΑ"/>
    <x v="264"/>
    <n v="349574"/>
    <m/>
    <n v="349574"/>
    <m/>
    <m/>
    <x v="0"/>
  </r>
  <r>
    <s v="ΘΑ ΙΙ"/>
    <s v="Β.1"/>
    <n v="1090211"/>
    <n v="175602496"/>
    <s v="Β.1.1.1"/>
    <s v="Ανάπτυξη υποδομών συστημάτων και εφαρμογών που αφορούν σε οριζόντιες λειτουργίες των δημοσίων φορέων"/>
    <s v="ΥΠΟΥΡΓΕΙΟ ΑΓΡΟΤΙΚΗΣ ΑΝΑΠΤΥΞΗΣ &amp; ΤΡΟΦΙΜΩΝ"/>
    <s v="ΥΠΟΥΡΓΕΙΟ ΑΓΡΟΤΙΚΗΣ ΑΝΑΠΤΥΞΗΣ &amp; ΤΡΟΦΙΜΩΝ"/>
    <s v="ΕΛΓΑ"/>
    <x v="264"/>
    <n v="1850000"/>
    <m/>
    <n v="1850000"/>
    <m/>
    <m/>
    <x v="0"/>
  </r>
  <r>
    <s v="ΘΑ ΙΙ"/>
    <s v="Β.1"/>
    <n v="1090211"/>
    <n v="175602496"/>
    <s v="Β.1.1.36"/>
    <s v="Ψηφιοποίηση αρχείων και ανάπτυξη παρεχόμενων υπηρε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ΛΛΗΝΙΚΟΣ ΓΕΩΡΓΙΚΟΣ ΟΡΓΑΝΙΣΜΟΣ - ΔΗΜΗΤΡΑ "/>
    <x v="265"/>
    <n v="1240000"/>
    <m/>
    <n v="1240000"/>
    <m/>
    <m/>
    <x v="0"/>
  </r>
  <r>
    <s v="ΘΑ ΙΙ"/>
    <s v="Β.2"/>
    <m/>
    <n v="52137222"/>
    <s v="Β.2.1.9"/>
    <s v="Ψηφιακή Υπηρεσία Ειδοποίησης και Αντιμετώπισης Πυρκαγιάς"/>
    <s v="ΥΠΟΥΡΓΕΙΟ ΠΡΟΣΤΑΣΙΑΣ ΤΟΥ ΠΟΛΙΤΗ"/>
    <s v="ΥΠΟΥΡΓΕΙΟ ΠΡΟΣΤΑΣΙΑΣ ΤΟΥ ΠΟΛΙΤΗ"/>
    <s v="ΚΟΙΝΩΝΙΑ ΤΗΣ ΠΛΗΡΟΦΟΡΙΑΣ Α.Ε."/>
    <x v="266"/>
    <n v="9000000"/>
    <m/>
    <n v="9000000"/>
    <m/>
    <m/>
    <x v="0"/>
  </r>
  <r>
    <s v="ΘΑ ΙΙ"/>
    <s v="Β.2"/>
    <m/>
    <n v="52137222"/>
    <s v="Β.2.1.9"/>
    <s v="Ψηφιακή Υπηρεσία Ειδοποίησης και Αντιμετώπισης Πυρκαγιάς"/>
    <s v="ΥΠΟΥΡΓΕΙΟ ΠΡΟΣΤΑΣΙΑΣ ΤΟΥ ΠΟΛΙΤΗ"/>
    <s v="ΥΠΟΥΡΓΕΙΟ ΠΡΟΣΤΑΣΙΑΣ ΤΟΥ ΠΟΛΙΤΗ"/>
    <s v="ΚΟΙΝΩΝΙΑ ΤΗΣ ΠΛΗΡΟΦΟΡΙΑΣ Α.Ε."/>
    <x v="267"/>
    <n v="809552"/>
    <m/>
    <n v="809552"/>
    <m/>
    <m/>
    <x v="0"/>
  </r>
  <r>
    <s v="ΘΑ ΙΙ"/>
    <s v="Β.1"/>
    <n v="1090211"/>
    <n v="175602496"/>
    <s v="Β.1.1.21"/>
    <s v="Ψηφιακή αναβάθμιση ΜΤΠΥ"/>
    <s v="ΥΠΟΥΡΓΕΙΟ ΕΡΓΑΣΙΑΣ, ΚΟΙΝΩΝΙΚΗΣ ΑΣΦΑΛΙΣΗΣ ΚΑΙ ΚΟΙΝΩΝΙΚΗΣ ΑΛΛΗΛΕΓΓΥΗΣ"/>
    <s v="ΥΠΟΥΡΓΕΙΟ ΕΡΓΑΣΙΑΣ, ΚΟΙΝΩΝΙΚΗΣ ΑΣΦΑΛΙΣΗΣ ΚΑΙ ΚΟΙΝΩΝΙΚΗΣ ΑΛΛΗΛΕΓΓΥΗΣ"/>
    <s v="ΜΤΠΥ"/>
    <x v="268"/>
    <n v="196540"/>
    <m/>
    <n v="196540"/>
    <m/>
    <m/>
    <x v="1"/>
  </r>
  <r>
    <s v="ΘΑ ΙΙ"/>
    <s v="Β.1"/>
    <n v="1090211"/>
    <n v="175602496"/>
    <s v="Β.1.1.21"/>
    <s v="Ψηφιακή αναβάθμιση ΜΤΠΥ"/>
    <s v="ΥΠΟΥΡΓΕΙΟ ΕΡΓΑΣΙΑΣ, ΚΟΙΝΩΝΙΚΗΣ ΑΣΦΑΛΙΣΗΣ ΚΑΙ ΚΟΙΝΩΝΙΚΗΣ ΑΛΛΗΛΕΓΓΥΗΣ"/>
    <s v="ΥΠΟΥΡΓΕΙΟ ΕΡΓΑΣΙΑΣ, ΚΟΙΝΩΝΙΚΗΣ ΑΣΦΑΛΙΣΗΣ ΚΑΙ ΚΟΙΝΩΝΙΚΗΣ ΑΛΛΗΛΕΓΓΥΗΣ"/>
    <s v="ΜΤΠΥ"/>
    <x v="268"/>
    <n v="7053740"/>
    <m/>
    <n v="7053740"/>
    <m/>
    <m/>
    <x v="1"/>
  </r>
  <r>
    <s v="ΘΑ ΙΙ"/>
    <s v="Β.1"/>
    <n v="1090211"/>
    <n v="175602496"/>
    <s v="Β.1.1.1"/>
    <s v="Ανάπτυξη υποδομών συστημάτων και εφαρμογών που αφορούν σε οριζόντιες λειτουργίες των δημοσίων φορέων"/>
    <s v="ΥΠΟΥΡΓΕΙΟ ΑΓΡΟΤΙΚΗΣ ΑΝΑΠΤΥΞΗΣ &amp; ΤΡΟΦΙΜΩΝ"/>
    <s v="ΥΠΟΥΡΓΕΙΟ ΑΓΡΟΤΙΚΗΣ ΑΝΑΠΤΥΞΗΣ &amp; ΤΡΟΦΙΜΩΝ"/>
    <s v="ΕΦΕΤ"/>
    <x v="269"/>
    <n v="-1953000"/>
    <m/>
    <n v="-1953000"/>
    <m/>
    <m/>
    <x v="0"/>
  </r>
  <r>
    <s v="ΘΑ ΙΙ"/>
    <s v="Β.1"/>
    <m/>
    <n v="175602496"/>
    <s v="Β.1.1.1"/>
    <s v="Ανάπτυξη υποδομών συστημάτων και εφαρμογών που αφορούν σε οριζόντιες λειτουργίες των δημοσίων φορέων"/>
    <s v="ΥΠΟΥΡΓΕΙΟ ΑΓΡΟΤΙΚΗΣ ΑΝΑΠΤΥΞΗΣ &amp; ΤΡΟΦΙΜΩΝ"/>
    <s v="ΥΠΟΥΡΓΕΙΟ ΑΓΡΟΤΙΚΗΣ ΑΝΑΠΤΥΞΗΣ &amp; ΤΡΟΦΙΜΩΝ"/>
    <s v="ΕΦΕΤ"/>
    <x v="269"/>
    <n v="1953000"/>
    <m/>
    <n v="1953000"/>
    <m/>
    <m/>
    <x v="0"/>
  </r>
  <r>
    <s v="ΘΑ ΙΙ"/>
    <s v="Β.1"/>
    <n v="1090211"/>
    <n v="175602496"/>
    <s v="Β.1.1.35"/>
    <s v="Δράσεις για την αναβάθμιση της λειτουργίας φορέων της Δημόσιας Διοίκησης μέσω της ανάπτυξης και λειτουργίας συστημάτων ΤΠΕ "/>
    <s v="ΑΝΕΞΑΡΤΗΤΗ ΑΡΧΗ"/>
    <s v="ΑΝΕΞΑΡΤΗΤΗ ΑΡΧΗ"/>
    <s v="ΕΘΝΙΚΗ ΕΠΙΤΡΟΠΗΣ ΤΗΛΕΠΙΚΟΙΝΩΝΙΩΝ ΚΑΙ ΤΑΧΥΔΡΟΜΕΙΩΝ &quot;ΕΕΤΤ&quot;"/>
    <x v="270"/>
    <n v="3000000"/>
    <m/>
    <n v="3000000"/>
    <m/>
    <m/>
    <x v="0"/>
  </r>
  <r>
    <s v="ΘΑ ΙΙ"/>
    <s v="Β.1"/>
    <n v="1090211"/>
    <n v="175602496"/>
    <s v="Β.1.1.36"/>
    <s v="Ψηφιοποίηση αρχείων και ανάπτυξη παρεχόμενων υπηρε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πιτελική Δομή ΕΣΠΑ Υπουργείου Παιδείας, Έρευνας και Θρησκευμάτων, Τομέα Παιδείας"/>
    <x v="271"/>
    <n v="5000000"/>
    <m/>
    <n v="5000000"/>
    <m/>
    <m/>
    <x v="0"/>
  </r>
  <r>
    <s v="ΘΑ ΙΙ"/>
    <s v="Β.1"/>
    <n v="1090211"/>
    <n v="175602496"/>
    <s v="Β.1.1.3"/>
    <s v="Ψηφιοποίηση Αρχείων Δημόσιας Διοίκησης"/>
    <s v="ΑΝΕΞΑΡΤΗΤΗ ΑΡΧΗ"/>
    <s v="ΑΝΕΞΑΡΤΗΤΗ ΑΡΧΗ"/>
    <s v="Συνήγορος του πολίτη"/>
    <x v="272"/>
    <n v="-184500"/>
    <m/>
    <n v="-184500"/>
    <m/>
    <m/>
    <x v="0"/>
  </r>
  <r>
    <s v="ΘΑ ΙΙ"/>
    <s v="Β.1"/>
    <m/>
    <n v="175602496"/>
    <s v="Β.1.1.3"/>
    <s v="Ψηφιοποίηση Αρχείων Δημόσιας Διοίκησης"/>
    <s v="ΑΝΕΞΑΡΤΗΤΗ ΑΡΧΗ"/>
    <s v="ΑΝΕΞΑΡΤΗΤΗ ΑΡΧΗ"/>
    <s v="Συνήγορος του πολίτη"/>
    <x v="272"/>
    <n v="184500"/>
    <m/>
    <n v="184500"/>
    <m/>
    <m/>
    <x v="0"/>
  </r>
  <r>
    <s v="ΘΑ ΙΙ"/>
    <s v="Β.1"/>
    <n v="1090211"/>
    <n v="175602496"/>
    <s v="Β.1.1.16"/>
    <s v="«Εφαρμογή Ηλεκτρονικής Διακυβέρνησης σε κύριους τομείς εκκλησιαστικής διοίκησης»"/>
    <s v="ΥΠΟΥΡΓΕΙΟ ΠΑΙΔΕΙΑΣ, ΕΡΕΥΝΑΣ ΚΑΙ ΘΡΗΣΚΕΥΜΑΤΩΝ"/>
    <s v="ΥΠΟΥΡΓΕΙΟ ΠΑΙΔΕΙΑΣ, ΕΡΕΥΝΑΣ ΚΑΙ ΘΡΗΣΚΕΥΜΑΤΩΝ"/>
    <s v="ΙΕΡΑ ΑΡΧΙΕΠΙΣΚΟΠΗ ΑΘΗΝΩΝ"/>
    <x v="273"/>
    <n v="800000"/>
    <m/>
    <n v="800000"/>
    <m/>
    <m/>
    <x v="0"/>
  </r>
  <r>
    <s v="ΘΑ ΙΙ"/>
    <s v="Β.1"/>
    <n v="1090211"/>
    <n v="175602496"/>
    <s v="Β.1.1.29"/>
    <s v="Ψηφιακή αναβάθμιση Μετοχικού Ταμείου Στρατού "/>
    <s v="ΥΠΟΥΡΓΕΙΟ ΕΘΝΙΚΗΣ ΑΜΥΝΑΣ "/>
    <s v="ΥΠΟΥΡΓΕΙΟ ΕΘΝΙΚΗΣ ΑΜΥΝΑΣ "/>
    <s v="ΥΠΟΥΡΓΕΙΟ ΕΘΝΙΚΗΣ ΑΜΥΝΑΣ "/>
    <x v="274"/>
    <n v="3083570"/>
    <m/>
    <n v="3083570"/>
    <m/>
    <m/>
    <x v="0"/>
  </r>
  <r>
    <s v="ΘΑ ΙΙ"/>
    <s v="Β.1"/>
    <m/>
    <n v="175602496"/>
    <s v="Β.1.1.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275"/>
    <n v="21020000"/>
    <m/>
    <n v="21020000"/>
    <m/>
    <m/>
    <x v="0"/>
  </r>
  <r>
    <s v="ΘΑ ΙΙ"/>
    <s v="Β.1"/>
    <m/>
    <n v="175602496"/>
    <s v="Β.1.1.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275"/>
    <n v="-1669911.67"/>
    <m/>
    <n v="-1669911.67"/>
    <m/>
    <m/>
    <x v="0"/>
  </r>
  <r>
    <s v="ΘΑ ΙΙ"/>
    <s v="Β.1"/>
    <m/>
    <n v="175602496"/>
    <s v="Β.1.1.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275"/>
    <n v="-3000000"/>
    <m/>
    <n v="-3000000"/>
    <m/>
    <m/>
    <x v="0"/>
  </r>
  <r>
    <s v="ΘΑ ΙΙ"/>
    <s v="Β.1"/>
    <m/>
    <n v="175602496"/>
    <s v="Β.1.1.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275"/>
    <n v="-800000"/>
    <m/>
    <n v="-800000"/>
    <m/>
    <m/>
    <x v="0"/>
  </r>
  <r>
    <s v="ΘΑ ΙΙ"/>
    <s v="Β.1"/>
    <m/>
    <n v="175602496"/>
    <s v="Β.1.1.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275"/>
    <n v="-3441139.2"/>
    <m/>
    <n v="-3441139.2"/>
    <m/>
    <m/>
    <x v="0"/>
  </r>
  <r>
    <s v="ΘΑ ΙΙ"/>
    <s v="Β.1"/>
    <m/>
    <n v="175602496"/>
    <s v="Β.1.1.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275"/>
    <n v="-10800000"/>
    <m/>
    <n v="-10800000"/>
    <m/>
    <m/>
    <x v="0"/>
  </r>
  <r>
    <s v="ΘΑ ΙΙ"/>
    <s v="Β.1"/>
    <n v="1090211"/>
    <n v="175602496"/>
    <s v="Β.1.1.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x v="275"/>
    <n v="-1308949.1299999999"/>
    <m/>
    <n v="-1308949.1299999999"/>
    <m/>
    <m/>
    <x v="0"/>
  </r>
  <r>
    <s v="ΘΑ ΙΙ"/>
    <s v="Β.1"/>
    <n v="1090211"/>
    <n v="175602496"/>
    <s v="Β.1.1.19"/>
    <s v="Ψηφιοποίηση ασφαλιστικού χρόνου"/>
    <s v="ΥΠΟΥΡΓΕΙΟ ΕΡΓΑΣΙΑΣ, ΚΟΙΝΩΝΙΚΗΣ ΑΣΦΑΛΙΣΗΣ ΚΑΙ ΚΟΙΝΩΝΙΚΗΣ ΑΛΛΗΛΕΓΓΥΗΣ"/>
    <s v="ΥΠΟΥΡΓΕΙΟ ΕΡΓΑΣΙΑΣ, ΚΟΙΝΩΝΙΚΗΣ ΑΣΦΑΛΙΣΗΣ ΚΑΙ ΚΟΙΝΩΝΙΚΗΣ ΑΛΛΗΛΕΓΓΥΗΣ"/>
    <s v="Ηλεκτρονικός Εθνικός Φορέας Κοινωνικής Ασφάλισης "/>
    <x v="276"/>
    <n v="14987000"/>
    <m/>
    <n v="14987000"/>
    <m/>
    <m/>
    <x v="1"/>
  </r>
  <r>
    <s v="ΘΑ ΙΙ"/>
    <s v="Β.1"/>
    <n v="1090211"/>
    <n v="175602496"/>
    <s v="Β.1.1.19"/>
    <s v="Ψηφιοποίηση ασφαλιστικού χρόνου"/>
    <s v="ΥΠΟΥΡΓΕΙΟ ΕΡΓΑΣΙΑΣ, ΚΟΙΝΩΝΙΚΗΣ ΑΣΦΑΛΙΣΗΣ ΚΑΙ ΚΟΙΝΩΝΙΚΗΣ ΑΛΛΗΛΕΓΓΥΗΣ"/>
    <s v="ΥΠΟΥΡΓΕΙΟ ΕΡΓΑΣΙΑΣ, ΚΟΙΝΩΝΙΚΗΣ ΑΣΦΑΛΙΣΗΣ ΚΑΙ ΚΟΙΝΩΝΙΚΗΣ ΑΛΛΗΛΕΓΓΥΗΣ"/>
    <s v="ΕΦΚΑ"/>
    <x v="277"/>
    <n v="-3000000"/>
    <m/>
    <n v="-3000000"/>
    <m/>
    <m/>
    <x v="1"/>
  </r>
  <r>
    <s v="ΘΑ ΙΙ"/>
    <s v="Β.1"/>
    <m/>
    <n v="175602496"/>
    <s v="Β.1.1.19"/>
    <s v="Ψηφιοποίηση ασφαλιστικού χρόνου"/>
    <s v="ΥΠΟΥΡΓΕΙΟ ΕΡΓΑΣΙΑΣ, ΚΟΙΝΩΝΙΚΗΣ ΑΣΦΑΛΙΣΗΣ ΚΑΙ ΚΟΙΝΩΝΙΚΗΣ ΑΛΛΗΛΕΓΓΥΗΣ"/>
    <s v="ΥΠΟΥΡΓΕΙΟ ΕΡΓΑΣΙΑΣ, ΚΟΙΝΩΝΙΚΗΣ ΑΣΦΑΛΙΣΗΣ ΚΑΙ ΚΟΙΝΩΝΙΚΗΣ ΑΛΛΗΛΕΓΓΥΗΣ"/>
    <s v="ΕΦΚΑ"/>
    <x v="277"/>
    <n v="3000000"/>
    <m/>
    <n v="3000000"/>
    <m/>
    <m/>
    <x v="1"/>
  </r>
  <r>
    <s v="ΘΑ ΙΙ"/>
    <s v="Β.1"/>
    <n v="1090211"/>
    <n v="175602496"/>
    <s v="Β.1.1.3"/>
    <s v="Ψηφιοποίηση Αρχείων Δημόσιας Διοίκησης"/>
    <s v="ΥΠΟΥΡΓΕΙΟ ΕΘΝΙΚΗΣ ΑΜΥΝΑΣ "/>
    <s v="ΥΠΟΥΡΓΕΙΟ ΕΘΝΙΚΗΣ ΑΜΥΝΑΣ "/>
    <s v="ΥΠΟΥΡΓΕΙΟ ΕΘΝΙΚΗΣ ΑΜΥΝΑΣ "/>
    <x v="278"/>
    <n v="10800000"/>
    <m/>
    <n v="10800000"/>
    <m/>
    <m/>
    <x v="0"/>
  </r>
  <r>
    <s v="ΘΑ ΙΙ"/>
    <s v="Β.2"/>
    <n v="1090211"/>
    <n v="52137222"/>
    <s v="Β.2.1.16"/>
    <s v="Ψηφιοποίηση Τεκμηρίων της Βιβλιοθήκης της Βουλής των Ελλήνων"/>
    <s v="ΒΟΥΛΗ ΤΩΝ ΕΛΛΗΝΩΝ"/>
    <s v="ΒΟΥΛΗ ΤΩΝ ΕΛΛΗΝΩΝ"/>
    <s v="Υπηρεσία Εφαρμογής Ευρωπαϊκών Προγραμμάτων (ΥΕΕΠ)"/>
    <x v="279"/>
    <n v="2420957.88"/>
    <m/>
    <n v="2420957.88"/>
    <m/>
    <m/>
    <x v="0"/>
  </r>
  <r>
    <s v="ΘΑ ΙΙΙ"/>
    <s v="Γ.1"/>
    <n v="1090219"/>
    <n v="5800000"/>
    <s v="Γ.1.1.2"/>
    <s v="Αναδιοργάνωση του τρόπου διοίκησης των καταστημάτων κράτησης με έμφαση στην ανάπτυξη του Ανθρώπινου Δυναμικού"/>
    <s v="ΥΠΟΥΡΓΕΙΟ ΔΙΚΑΙΟΣΥΝΗΣ ΔΙΑΦΑΝΕΙΑΣ ΚΑΙ ΑΝΘΡΩΠΙΝΩΝ ΔΙΚΑΙΩΜΑΤΩΝ"/>
    <s v="ΥΠΟΥΡΓΕΙΟ ΠΡΟΣΤΑΣΙΑΣ ΤΟΥ ΠΟΛΙΤΗ"/>
    <s v="Γενική Γραμματεία Αντεγκληματικής Πολιτικής"/>
    <x v="280"/>
    <n v="2000000"/>
    <n v="2000000"/>
    <m/>
    <m/>
    <m/>
    <x v="0"/>
  </r>
</pivotCacheRecords>
</file>

<file path=xl/pivotCache/pivotCacheRecords3.xml><?xml version="1.0" encoding="utf-8"?>
<pivotCacheRecords xmlns="http://schemas.openxmlformats.org/spreadsheetml/2006/main" xmlns:r="http://schemas.openxmlformats.org/officeDocument/2006/relationships" count="471">
  <r>
    <x v="0"/>
    <x v="0"/>
    <m/>
    <n v="175602496"/>
    <x v="0"/>
    <s v="Ανάπτυξη και πιλοτική λειτουργία του ψηφιακού θεματικού αποθετηρίου  της βιβλιοθήκης της ΓΓΙΦ και των προσαρμοσμένων υπηρεσιών προς χρήστες/τριες με αναπηρίες."/>
    <s v="ΥΠΟΥΡΓΕΙΟ ΕΣΩΤΕΡΙΚΩΝ "/>
    <s v="ΥΠΟΥΡΓΕΙΟ ΕΡΓΑΣΙΑΣ, ΚΟΙΝΩΝΙΚΗΣ ΑΣΦΑΛΙΣΗΣ ΚΑΙ ΚΟΙΝΩΝΙΚΗΣ ΑΛΛΗΛΕΓΓΥΗΣ"/>
    <s v="ΓΓ ΙΣΟΤΗΤΑΣ"/>
    <s v=" Αναβάθμιση και διερεύνηση των υπηρεσιών της Βιβλιοθήκης θεμάτων Ισότητας των φύλων της Γ.Γ.Ι.Φ"/>
    <n v="200000"/>
    <m/>
    <n v="200000"/>
  </r>
  <r>
    <x v="0"/>
    <x v="0"/>
    <n v="1090219"/>
    <n v="175602496"/>
    <x v="0"/>
    <s v="Ανάπτυξη και πιλοτική λειτουργία του ψηφιακού θεματικού αποθετηρίου  της βιβλιοθήκης της ΓΓΙΦ και των προσαρμοσμένων υπηρεσιών προς χρήστες/τριες με αναπηρίες."/>
    <s v="ΥΠΟΥΡΓΕΙΟ ΕΣΩΤΕΡΙΚΩΝ "/>
    <s v="ΥΠΟΥΡΓΕΙΟ ΕΡΓΑΣΙΑΣ, ΚΟΙΝΩΝΙΚΗΣ ΑΣΦΑΛΙΣΗΣ ΚΑΙ ΚΟΙΝΩΝΙΚΗΣ ΑΛΛΗΛΕΓΓΥΗΣ"/>
    <s v="ΓΓ ΙΣΟΤΗΤΑΣ"/>
    <s v=" Αναβάθμιση και διερεύνηση των υπηρεσιών της Βιβλιοθήκης θεμάτων Ισότητας των φύλων της Γ.Γ.Ι.Φ"/>
    <n v="-200000"/>
    <m/>
    <n v="-200000"/>
  </r>
  <r>
    <x v="1"/>
    <x v="1"/>
    <m/>
    <n v="111991279"/>
    <x v="1"/>
    <s v="Δράσεις ανάπτυξης γνώσεων δεξιοτήτων και ικανοτήτων του ανθρώπινου δυναμικού του Δημόσιου Τομέα"/>
    <s v="ΥΠΟΥΡΓΕΙΟ ΔΙΟΙΚΗΤΙΚΗΣ ΑΝΑΣΥΓΚΡΟΤΗΣΗΣ"/>
    <s v="ΥΠΟΥΡΓΕΙΟ ΕΣΩΤΕΡΙΚΩΝ "/>
    <s v="ΕΚΔΔΑ"/>
    <s v=" ΒΕΛΤΙΣΤΕΣ ΠΡΑΚΤΙΚΕΣ ΔΙΕΘΝΟΥΣ ΕΠΙΠΕΔΟΥ/ΜΕΤΑΦΟΡΑ ΤΕΧΝΟΓΝΩΣΙΑΣ ΓΙΑ ΤΗΝ ΥΠΟΣΤΗΡΙΞΗ ΤΩΝ ΠΡΟΤΕΡΑΙΟΤΗΤΩΝ ΤΗΣ ΔΙΟΙΚΗΤΙΚΗΣ ΜΕΤΑΡΡΥΘΜΙΣΗΣ 2011/2015"/>
    <n v="906232.85929999989"/>
    <n v="906232.85929999989"/>
    <m/>
  </r>
  <r>
    <x v="2"/>
    <x v="2"/>
    <m/>
    <n v="77943935"/>
    <x v="2"/>
    <s v="Απλοποίηση εξωστρεφών διαδικασιών του Υπουργείου Πολιτισμού και Αθλητισμού στον τομέα του Πολιτισμού"/>
    <s v="ΥΠΟΥΡΓΕΙΟ ΠΟΛΙΤΙΣΜΟΥ ΚΑΙ ΑΘΛΗΤΙΣΜΟΥ"/>
    <s v="ΥΠΟΥΡΓΕΙΟ ΠΟΛΙΤΙΣΜΟΥ ΚΑΙ ΑΘΛΗΤΙΣΜΟΥ"/>
    <s v="ΚΟΙΝΩΝΙΑ ΤΗΣ ΠΛΗΡΟΦΟΡΙΑΣ Α.Ε."/>
    <s v="&quot;Απλοποίηση Διαδικασίας Χορήγησης Αντιγράφων Πρακτικών και Γνωμοδοτήσεων Συμβουλίων τουΥπουργειου Πολιτισμού/Διάθεση Περιεχομένου μέσω Διαδικτύου&quot;"/>
    <n v="734551.80000000016"/>
    <n v="664441.80000000016"/>
    <n v="70110"/>
  </r>
  <r>
    <x v="2"/>
    <x v="2"/>
    <m/>
    <n v="77943935"/>
    <x v="2"/>
    <s v="Απλοποίηση εξωστρεφών διαδικασιών του Υπουργείου Πολιτισμού και Αθλητισμού στον τομέα του Πολιτισμού"/>
    <s v="ΥΠΟΥΡΓΕΙΟ ΠΟΛΙΤΙΣΜΟΥ ΚΑΙ ΑΘΛΗΤΙΣΜΟΥ"/>
    <s v="ΥΠΟΥΡΓΕΙΟ ΠΟΛΙΤΙΣΜΟΥ ΚΑΙ ΑΘΛΗΤΙΣΜΟΥ"/>
    <s v="ΚΟΙΝΩΝΙΑ ΤΗΣ ΠΛΗΡΟΦΟΡΙΑΣ Α.Ε."/>
    <s v="&quot;Απλοποίηση Διαδικασίας Χορήγησης Αντιγράφων Πρακτικών και Γνωμοδοτήσεων Συμβουλίων τουΥπουργειου Πολιτισμού/Διάθεση Περιεχομένου μέσω Διαδικτύου&quot;"/>
    <n v="-233233"/>
    <n v="-233233"/>
    <m/>
  </r>
  <r>
    <x v="0"/>
    <x v="3"/>
    <m/>
    <n v="52137222"/>
    <x v="3"/>
    <s v="Κεντρική Πύλη Ανάρτησης Συνόλων Ανοικτών Δημόσιων Δεδομένων (data.gov.gr)."/>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quot;Κεντρική Πύλη Ανάρτησης Συνόλων Ανοικτών Δημόσιων Δεδομένων&quot; (data.gov.gr)."/>
    <n v="150000"/>
    <m/>
    <n v="150000"/>
  </r>
  <r>
    <x v="0"/>
    <x v="3"/>
    <n v="1090211"/>
    <n v="52137222"/>
    <x v="3"/>
    <s v="Κεντρική Πύλη Ανάρτησης Συνόλων Ανοικτών Δημόσιων Δεδομένων (data.gov.gr)."/>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quot;Κεντρική Πύλη Ανάρτησης Συνόλων Ανοικτών Δημόσιων Δεδομένων&quot; (data.gov.gr)."/>
    <n v="-1500000"/>
    <m/>
    <n v="-1500000"/>
  </r>
  <r>
    <x v="0"/>
    <x v="3"/>
    <m/>
    <n v="52137222"/>
    <x v="3"/>
    <s v="Κεντρική Πύλη Ανάρτησης Συνόλων Ανοικτών Δημόσιων Δεδομένων (data.gov.gr)."/>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quot;Κεντρική Πύλη Ανάρτησης Συνόλων Ανοικτών Δημόσιων Δεδομένων&quot; (data.gov.gr)."/>
    <n v="1350000"/>
    <m/>
    <n v="1350000"/>
  </r>
  <r>
    <x v="0"/>
    <x v="3"/>
    <n v="1090211"/>
    <n v="52137222"/>
    <x v="4"/>
    <s v="Ανάπτυξη υποδομών συστημάτων και εφαρμογών του κάθετου τομέα πολιτικής: κοινωνική ασφάλιση, με σκοπό την αναβάθμιση υπηρεσιών προς τους πολίτες"/>
    <s v="ΥΠΟΥΡΓΕΙΟ ΕΡΓΑΣΙΑΣ, ΚΟΙΝΩΝΙΚΗΣ ΑΣΦΑΛΙΣΗΣ ΚΑΙ ΚΟΙΝΩΝΙΚΗΣ ΑΛΛΗΛΕΓΓΥΗΣ"/>
    <s v="ΥΠΟΥΡΓΕΙΟ ΕΡΓΑΣΙΑΣ, ΚΟΙΝΩΝΙΚΗΣ ΑΣΦΑΛΙΣΗΣ ΚΑΙ ΚΟΙΝΩΝΙΚΗΣ ΑΛΛΗΛΕΓΓΥΗΣ"/>
    <s v="ΕΤΕΑΕΠ"/>
    <s v="«ΑΝΑΠΤΥΞΗ ΨΗΦΙΑΚΟΥ ΠΕΡΙΒΑΛΛΟΝΤΟΣ, ΕΝΟΠΟΙΗΜΕΝΩΝ ΥΠΗΡΕΣΙΩΝ ΚΑΙ ΔΙΑΛΕΙΤΟΥΡΓΙΚΟΤΗΤΑΣ ΕΤΕΑΕΠ»"/>
    <n v="7752000"/>
    <m/>
    <n v="7752000"/>
  </r>
  <r>
    <x v="2"/>
    <x v="2"/>
    <m/>
    <n v="77943935"/>
    <x v="5"/>
    <s v="Οικονομική μεταρρύθμιση ΦΚΑ και Οργανωτική αναδιοργάνωση της ΗΔΙΚΑ ΑΕ"/>
    <s v="ΥΠΟΥΡΓΕΙΟ ΕΡΓΑΣΙΑΣ, ΚΟΙΝΩΝΙΚΗΣ ΑΣΦΑΛΙΣΗΣ ΚΑΙ ΚΟΙΝΩΝΙΚΗΣ ΑΛΛΗΛΕΓΓΥΗΣ"/>
    <s v="ΥΠΟΥΡΓΕΙΟ ΕΡΓΑΣΙΑΣ, ΚΟΙΝΩΝΙΚΗΣ ΑΣΦΑΛΙΣΗΣ ΚΑΙ ΚΟΙΝΩΝΙΚΗΣ ΑΛΛΗΛΕΓΓΥΗΣ"/>
    <s v="ΗΔΙΚΑ Α.Ε."/>
    <s v="«Ενοποίηση και ολοκληρωμένη πληροφοριακή υποστήριξη όλων των δομών που συνιστούν τον Ενοποιημένο Φορέα Κοινωνικής Ασφάλισης (ΕΦΚΑ)»/Κρίσιμες Μηχανογραφικές Εφαρμογές για την έναρξη λειτουργίας του ΕΦΚΑ και εξυπηρέτηση ασφαλισμένων"/>
    <n v="700000"/>
    <n v="700000"/>
    <m/>
  </r>
  <r>
    <x v="1"/>
    <x v="1"/>
    <m/>
    <n v="111991279"/>
    <x v="6"/>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s v="«ΠΡΟΕΙΣΑΓΩΓΙΚΗ ΕΚΠΑΙΔΕΥΣΗ ΕΣΔι 2020 – 2023»"/>
    <n v="2030090"/>
    <n v="2030090"/>
    <m/>
  </r>
  <r>
    <x v="2"/>
    <x v="4"/>
    <n v="1090219"/>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ΕΥΔΕ ΕΣΩΤΕΡΙΚΩΝ"/>
    <s v="«ΨΗΦΙΑΚΗ ΠΥΛΗ ΒΙΒΛΙΟΘΗΚΗΣ ΘΕΜΑΤΩΝ ΙΣΟΤΗΤΑΣ ΚΑΙ ΦΥΛΟΥ» "/>
    <n v="218566.38"/>
    <n v="218566.38"/>
    <m/>
  </r>
  <r>
    <x v="0"/>
    <x v="3"/>
    <m/>
    <n v="52137222"/>
    <x v="8"/>
    <s v="Σύστημα Ενιαίας Εξυπηρέτησης Πολιτών"/>
    <s v="ΥΠΟΥΡΓΕΙΟ ΔΙΟΙΚΗΤΙΚΗΣ ΑΝΑΣΥΓΚΡΟΤΗΣΗΣ"/>
    <s v="ΥΠΟΥΡΓΕΙΟ ΔΙΟΙΚΗΤΙΚΗΣ ΑΝΑΣΥΓΚΡΟΤΗΣΗΣ"/>
    <s v="ΥΠΟΥΡΓΕΙΟ ΔΙΟΙΚΗΤΙΚΗΣ ΑΝΑΣΥΓΚΡΟΤΗΣΗΣ"/>
    <s v="«Ψηφιακό ΚΕΠ»"/>
    <n v="1500000"/>
    <m/>
    <n v="1500000"/>
  </r>
  <r>
    <x v="0"/>
    <x v="3"/>
    <m/>
    <n v="52137222"/>
    <x v="8"/>
    <s v="Σύστημα Ενιαίας Εξυπηρέτησης Πολιτών"/>
    <s v="ΥΠΟΥΡΓΕΙΟ ΔΙΟΙΚΗΤΙΚΗΣ ΑΝΑΣΥΓΚΡΟΤΗΣΗΣ"/>
    <s v="ΥΠΟΥΡΓΕΙΟ ΔΙΟΙΚΗΤΙΚΗΣ ΑΝΑΣΥΓΚΡΟΤΗΣΗΣ"/>
    <s v="ΥΠΟΥΡΓΕΙΟ ΔΙΟΙΚΗΤΙΚΗΣ ΑΝΑΣΥΓΚΡΟΤΗΣΗΣ"/>
    <s v="«Ψηφιακό ΚΕΠ»"/>
    <n v="852684"/>
    <m/>
    <n v="852684"/>
  </r>
  <r>
    <x v="0"/>
    <x v="3"/>
    <n v="1090211"/>
    <n v="52137222"/>
    <x v="8"/>
    <s v="Σύστημα Ενιαίας Εξυπηρέτησης Πολιτών"/>
    <s v="ΥΠΟΥΡΓΕΙΟ ΔΙΟΙΚΗΤΙΚΗΣ ΑΝΑΣΥΓΚΡΟΤΗΣΗΣ"/>
    <s v="ΥΠΟΥΡΓΕΙΟ ΔΙΟΙΚΗΤΙΚΗΣ ΑΝΑΣΥΓΚΡΟΤΗΣΗΣ"/>
    <s v="ΥΠΟΥΡΓΕΙΟ ΔΙΟΙΚΗΤΙΚΗΣ ΑΝΑΣΥΓΚΡΟΤΗΣΗΣ"/>
    <s v="«Ψηφιακό ΚΕΠ»"/>
    <n v="-2352684"/>
    <m/>
    <n v="-2352684"/>
  </r>
  <r>
    <x v="0"/>
    <x v="0"/>
    <m/>
    <n v="175602496"/>
    <x v="9"/>
    <s v="Ανάπτυξη υποδομών συστημάτων και εφαρμογών που αφορούν σε οριζόντιες λειτουργίες των δημοσίων φορέων"/>
    <s v="ΥΠΟΥΡΓΕΙΟ ΟΙΚΟΝΟΜΙΑΣ ΚΑΙ ΑΝΑΠΤΥΞΗΣ "/>
    <s v="ΥΠΟΥΡΓΕΙΟ ΟΙΚΟΝΟΜΙΑΣ ΚΑΙ ΑΝΑΠΤΥΞΗΣ "/>
    <s v="ΜΟΔ ΑΕ"/>
    <s v="e ΠΔΕ"/>
    <n v="564127"/>
    <m/>
    <n v="564127"/>
  </r>
  <r>
    <x v="0"/>
    <x v="0"/>
    <m/>
    <n v="175602496"/>
    <x v="9"/>
    <s v="Ανάπτυξη υποδομών συστημάτων και εφαρμογών που αφορούν σε οριζόντιες λειτουργίες των δημοσίων φορέων"/>
    <s v="ΥΠΟΥΡΓΕΙΟ ΟΙΚΟΝΟΜΙΑΣ ΚΑΙ ΑΝΑΠΤΥΞΗΣ "/>
    <s v="ΥΠΟΥΡΓΕΙΟ ΟΙΚΟΝΟΜΙΑΣ ΚΑΙ ΑΝΑΠΤΥΞΗΣ "/>
    <s v="ΜΟΔ ΑΕ"/>
    <s v="e ΠΔΕ"/>
    <n v="2751.8399999999674"/>
    <m/>
    <n v="2751.8399999999674"/>
  </r>
  <r>
    <x v="0"/>
    <x v="0"/>
    <m/>
    <n v="175602496"/>
    <x v="9"/>
    <s v="Ανάπτυξη υποδομών συστημάτων και εφαρμογών που αφορούν σε οριζόντιες λειτουργίες των δημοσίων φορέων"/>
    <s v="ΥΠΟΥΡΓΕΙΟ ΟΙΚΟΝΟΜΙΑΣ ΚΑΙ ΑΝΑΠΤΥΞΗΣ "/>
    <s v="ΥΠΟΥΡΓΕΙΟ ΟΙΚΟΝΟΜΙΑΣ ΚΑΙ ΑΝΑΠΤΥΞΗΣ "/>
    <s v="ΜΟΔ ΑΕ"/>
    <s v="e ΠΔΕ"/>
    <n v="170611.80000000005"/>
    <m/>
    <n v="170611.80000000005"/>
  </r>
  <r>
    <x v="0"/>
    <x v="0"/>
    <m/>
    <n v="175602496"/>
    <x v="9"/>
    <s v="Ανάπτυξη υποδομών συστημάτων και εφαρμογών που αφορούν σε οριζόντιες λειτουργίες των δημοσίων φορέων"/>
    <s v="ΥΠΟΥΡΓΕΙΟ ΟΙΚΟΝΟΜΙΑΣ ΚΑΙ ΑΝΑΠΤΥΞΗΣ "/>
    <s v="ΥΠΟΥΡΓΕΙΟ ΟΙΚΟΝΟΜΙΑΣ ΚΑΙ ΑΝΑΠΤΥΞΗΣ "/>
    <s v="ΜΟΔ ΑΕ"/>
    <s v="e ΠΔΕ"/>
    <n v="-137490.64000000001"/>
    <m/>
    <n v="-137490.64000000001"/>
  </r>
  <r>
    <x v="2"/>
    <x v="5"/>
    <m/>
    <n v="4750000"/>
    <x v="10"/>
    <s v="«e-Goal setting»- Ανάπτυξη Ηλεκτρονικού εργαλείου για την εφαρμογή και  παρακολούθηση του συστήματος Διοίκησης μέσω Στόχων"/>
    <s v="ΥΠΟΥΡΓΕΙΟ ΔΙΟΙΚΗΤΙΚΗΣ ΑΝΑΣΥΓΚΡΟΤΗΣΗΣ"/>
    <s v="ΥΠΟΥΡΓΕΙΟ ΕΣΩΤΕΡΙΚΩΝ "/>
    <s v="ΥΠΟΥΡΓΕΙΟ ΔΙΟΙΚΗΤΙΚΗΣ ΑΝΑΣΥΓΚΡΟΤΗΣΗΣ"/>
    <s v="E-GOAL setting : Ηλεκτρονική εφαρμογή και παρακολούθηση του συστήματος Διοίκησης μέσω Στόχων"/>
    <n v="250000"/>
    <n v="250000"/>
    <m/>
  </r>
  <r>
    <x v="2"/>
    <x v="5"/>
    <m/>
    <n v="4750000"/>
    <x v="10"/>
    <s v="«e-Goal setting»- Ανάπτυξη Ηλεκτρονικού εργαλείου για την εφαρμογή και  παρακολούθηση του συστήματος Διοίκησης μέσω Στόχων"/>
    <s v="ΥΠΟΥΡΓΕΙΟ ΔΙΟΙΚΗΤΙΚΗΣ ΑΝΑΣΥΓΚΡΟΤΗΣΗΣ"/>
    <s v="ΥΠΟΥΡΓΕΙΟ ΕΣΩΤΕΡΙΚΩΝ "/>
    <s v="ΥΠΟΥΡΓΕΙΟ ΔΙΟΙΚΗΤΙΚΗΣ ΑΝΑΣΥΓΚΡΟΤΗΣΗΣ"/>
    <s v="E-GOAL setting : Ηλεκτρονική εφαρμογή και παρακολούθηση του συστήματος Διοίκησης μέσω Στόχων"/>
    <n v="-30000"/>
    <n v="-30000"/>
    <m/>
  </r>
  <r>
    <x v="0"/>
    <x v="0"/>
    <m/>
    <n v="175602496"/>
    <x v="11"/>
    <s v="Ενιαία πολιτική για την προμήθεια, χρήση, λειτουργία, διαχείριση και συντήρηση των βασικών πληροφοριακών υποδομ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Government Cloud Data Migration"/>
    <n v="4000000"/>
    <m/>
    <n v="4000000"/>
  </r>
  <r>
    <x v="0"/>
    <x v="0"/>
    <m/>
    <n v="175602496"/>
    <x v="11"/>
    <s v="Ενιαία πολιτική για την προμήθεια, χρήση, λειτουργία, διαχείριση και συντήρηση των βασικών πληροφοριακών υποδομ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Government Cloud Data Migration"/>
    <n v="-4000000"/>
    <m/>
    <n v="-4000000"/>
  </r>
  <r>
    <x v="0"/>
    <x v="0"/>
    <n v="1090211"/>
    <n v="175602496"/>
    <x v="11"/>
    <s v="Ενιαία πολιτική για την προμήθεια, χρήση, λειτουργία, διαχείριση και συντήρηση των βασικών πληροφοριακών υποδομ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IT Policy Framework Δημόσιων Φορέων"/>
    <n v="2000000"/>
    <m/>
    <n v="2000000"/>
  </r>
  <r>
    <x v="0"/>
    <x v="0"/>
    <n v="1090211"/>
    <n v="175602496"/>
    <x v="11"/>
    <s v="Ενιαία πολιτική για την προμήθεια, χρήση, λειτουργία, διαχείριση και συντήρηση των βασικών πληροφοριακών υποδομ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IT Policy Framework Δημόσιων Φορέων"/>
    <n v="-2000000"/>
    <m/>
    <n v="-2000000"/>
  </r>
  <r>
    <x v="0"/>
    <x v="0"/>
    <n v="1090211"/>
    <n v="175602496"/>
    <x v="9"/>
    <s v="Ανάπτυξη υποδομών συστημάτων και εφαρμογών που αφορούν σε οριζόντιες λειτουργίες των δημοσίων φορέων"/>
    <s v="ΥΠΟΥΡΓΕΙΟ ΝΑΥΤΙΛΙΑΣ ΚΑΙ ΝΗΣΙΩΤΙΚΗΣ ΠΟΛΙΤΙΚΗΣ"/>
    <s v="ΥΠΟΥΡΓΕΙΟ ΝΑΥΤΙΛΙΑΣ ΚΑΙ ΝΗΣΙΩΤΙΚΗΣ ΠΟΛΙΤΙΚΗΣ"/>
    <s v="ΥΠΟΥΡΓΕΙΟ ΝΑΥΤΙΛΙΑΣ ΚΑΙ ΝΗΣΙΩΤΙΚΗΣ ΠΟΛΙΤΙΚΗΣ/Τομέας Ναυτιλίας/ΓΔΟΥ"/>
    <s v="Oλοκληρωμένο Σύστημα Οικονομικής Διαχείρισης και Διαχείρισης Πόρων"/>
    <n v="-1500000"/>
    <m/>
    <n v="-1500000"/>
  </r>
  <r>
    <x v="0"/>
    <x v="0"/>
    <m/>
    <n v="175602496"/>
    <x v="9"/>
    <s v="Ανάπτυξη υποδομών συστημάτων και εφαρμογών που αφορούν σε οριζόντιες λειτουργίες των δημοσίων φορέων"/>
    <s v="ΥΠΟΥΡΓΕΙΟ ΝΑΥΤΙΛΙΑΣ ΚΑΙ ΝΗΣΙΩΤΙΚΗΣ ΠΟΛΙΤΙΚΗΣ"/>
    <s v="ΥΠΟΥΡΓΕΙΟ ΝΑΥΤΙΛΙΑΣ ΚΑΙ ΝΗΣΙΩΤΙΚΗΣ ΠΟΛΙΤΙΚΗΣ"/>
    <s v="ΥΠΟΥΡΓΕΙΟ ΝΑΥΤΙΛΙΑΣ ΚΑΙ ΝΗΣΙΩΤΙΚΗΣ ΠΟΛΙΤΙΚΗΣ/Τομέας Ναυτιλίας/ΓΔΟΥ"/>
    <s v="Oλοκληρωμένο Σύστημα Οικονομικής Διαχείρισης και Διαχείρισης Πόρων"/>
    <n v="1500000"/>
    <m/>
    <n v="1500000"/>
  </r>
  <r>
    <x v="0"/>
    <x v="3"/>
    <n v="1090211"/>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Το Χαμόγελο του Παιδιού"/>
    <s v="SMILE-net H ΣΥΜΒΟΛΗ ΤΩΝ ΤΕΧΝΟΛΟΓΙΩΝ ΤΗΣ ΠΛΗΡΟΦΟΡΙΑΣ ΚΑΙ ΤΗΣ ΕΠΙΚΟΙΝΩΝΙΑΣ (Τ.Π.Ε.) ΣΤΗΝ ΠΡΟΣΤΑΣΙΑ ΤΩΝ ΠΑΙΔΙΩΝ, ΤΩΝ ΝΕΩΝ ΚΑΙ ΤΩΝ ΑΤΟΜΩΝ ΣΕ ΚΙΝΔΥΝΟ ΣΤΗΝ ΕΛΛΑΔΑ"/>
    <n v="2000000"/>
    <m/>
    <n v="2000000"/>
  </r>
  <r>
    <x v="2"/>
    <x v="5"/>
    <n v="1090219"/>
    <n v="4750000"/>
    <x v="13"/>
    <s v="Yποστήριξη  Εσωτερικής Λειτουργίας Υπηρεσιών Ελέγχου  του ΥΠΕΚΥΠ"/>
    <s v="ΥΠΟΥΡΓΕΙΟ ΕΡΓΑΣΙΑΣ, ΚΟΙΝΩΝΙΚΗΣ ΑΣΦΑΛΙΣΗΣ ΚΑΙ ΚΟΙΝΩΝΙΚΗΣ ΑΛΛΗΛΕΓΓΥΗΣ"/>
    <s v="ΥΠΟΥΡΓΕΙΟ ΕΡΓΑΣΙΑΣ, ΚΟΙΝΩΝΙΚΗΣ ΑΣΦΑΛΙΣΗΣ ΚΑΙ ΚΟΙΝΩΝΙΚΗΣ ΑΛΛΗΛΕΓΓΥΗΣ"/>
    <s v="ΕΔ ΕΣΠΑ Υπουργείου Εργασίας και Κοινωνικών Υποθέσεων"/>
    <s v="Yποστήριξη Μονάδας Εσωτερικού ελέγχου του ΥΠΕΚΥΠ"/>
    <n v="239672"/>
    <n v="239672"/>
    <m/>
  </r>
  <r>
    <x v="0"/>
    <x v="0"/>
    <n v="1090211"/>
    <n v="175602496"/>
    <x v="14"/>
    <s v="«Εφαρμογή Ηλεκτρονικής Διακυβέρνησης σε κύριους τομείς εκκλησιαστικής διοίκησης»"/>
    <s v="ΥΠΟΥΡΓΕΙΟ ΠΑΙΔΕΙΑΣ, ΕΡΕΥΝΑΣ ΚΑΙ ΘΡΗΣΚΕΥΜΑΤΩΝ"/>
    <s v="ΥΠΟΥΡΓΕΙΟ ΠΑΙΔΕΙΑΣ, ΕΡΕΥΝΑΣ ΚΑΙ ΘΡΗΣΚΕΥΜΑΤΩΝ"/>
    <s v="Ιερά Κοινότητα Αγίου Όρους"/>
    <s v="Αθωνικό Ψηφιακό Κτηματογραφικό αποθετήριο Μετοχίων Αγίου Όρους"/>
    <n v="2500000"/>
    <m/>
    <n v="2500000"/>
  </r>
  <r>
    <x v="0"/>
    <x v="3"/>
    <n v="1090211"/>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ία της Πληροφορίας / Δικηγορικός Σύλλογος Αθηνών "/>
    <s v="Αλληλεπιδραστικές ψηφιακές υπηρεσίες διαχείρισης πόρων, δομών και δεδομένων προδικασίας – on line ενημέρωση φορέων δικηγορών πολιτών"/>
    <n v="602640"/>
    <m/>
    <n v="602640"/>
  </r>
  <r>
    <x v="0"/>
    <x v="3"/>
    <n v="1090211"/>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ία της Πληροφορίας / Δικηγορικός Σύλλογος Αθηνών "/>
    <s v="Αλληλεπιδραστικές ψηφιακές υπηρεσίες διαχείρισης πόρων, δομών και δεδομένων προδικασίας – on line ενημέρωση φορέων δικηγορών πολιτών"/>
    <n v="4529090"/>
    <m/>
    <n v="4529090"/>
  </r>
  <r>
    <x v="1"/>
    <x v="1"/>
    <n v="1090219"/>
    <n v="111991279"/>
    <x v="15"/>
    <s v="Δράσεις αναβάθμισης ανθρώπινου δυναμικού δημόσιας διοίκησης για την αντιμετώπιση θεμάτων κυβερνοασφάλειας"/>
    <s v="ΥΠΟΥΡΓΕΙΟ ΕΣΩΤΕΡΙΚΩΝ "/>
    <s v="ΥΠΟΥΡΓΕΙΟ ΕΣΩΤΕΡΙΚΩΝ "/>
    <s v="Κέντρο Τεχνολογικής Υποστήριξης Ανάπτυξης και Καινοτομίας (ΚΕΤΥΑΚ) "/>
    <s v="Αναβάθμιση ανθρώπινου δυναμικού δημόσιας διοίκησης για την αντιμετώπιση θεμάτων κυβερνοασφάλειας"/>
    <n v="850000"/>
    <n v="850000"/>
    <m/>
  </r>
  <r>
    <x v="0"/>
    <x v="3"/>
    <n v="1090211"/>
    <n v="52137222"/>
    <x v="16"/>
    <s v="Αναβάθμιση και απλούστευση παρεχομένων υπηρεσιών του Εθνικού Συμβουλίου Ραδιοτηλεόρασης"/>
    <s v="ΥΠΟΥΡΓΕΙΟ ΨΗΦΙΑΚΗΣ ΠΟΛΙΤΙΚΗΣ, ΤΗΛΕΠΙΚΟΙΝΩΝΙΩΝ ΚΑΙ ΕΝΗΜΕΡΩΣΗΣ"/>
    <s v="ΥΠΟΥΡΓΕΙΟ ΨΗΦΙΑΚΗΣ ΔΙΑΚΥΒΕΡΝΗΣΗΣ/ΓΕΝΙΚΗ ΓΡΑΜΜΑΤΕΙΑ ΨΗΦΙΑΚΗΣ ΔΙΑΚΥΒΕΡΝΗΣΗΣ ΚΑΙ ΑΠΛΟΥΣΤΕΥΣΗΣ ΔΙΑΔΙΚΑΣΙΩΝ "/>
    <s v="ΕΣΡ"/>
    <s v="Αναβάθμιση και απλούστευση παρεχομένων υπηρεσιών του Εθνικού Συμβουλίου Ραδιοτηλεόρασης"/>
    <n v="-269000"/>
    <m/>
    <n v="-269000"/>
  </r>
  <r>
    <x v="0"/>
    <x v="3"/>
    <m/>
    <n v="52137222"/>
    <x v="16"/>
    <s v="Αναβάθμιση και απλούστευση παρεχομένων υπηρεσιών του Εθνικού Συμβουλίου Ραδιοτηλεόρασης"/>
    <s v="ΥΠΟΥΡΓΕΙΟ ΨΗΦΙΑΚΗΣ ΠΟΛΙΤΙΚΗΣ, ΤΗΛΕΠΙΚΟΙΝΩΝΙΩΝ ΚΑΙ ΕΝΗΜΕΡΩΣΗΣ"/>
    <s v="ΥΠΟΥΡΓΕΙΟ ΨΗΦΙΑΚΗΣ ΔΙΑΚΥΒΕΡΝΗΣΗΣ/ΓΕΝΙΚΗ ΓΡΑΜΜΑΤΕΙΑ ΨΗΦΙΑΚΗΣ ΔΙΑΚΥΒΕΡΝΗΣΗΣ ΚΑΙ ΑΠΛΟΥΣΤΕΥΣΗΣ ΔΙΑΔΙΚΑΣΙΩΝ "/>
    <s v="ΕΣΡ"/>
    <s v="Αναβάθμιση και απλούστευση παρεχομένων υπηρεσιών του Εθνικού Συμβουλίου Ραδιοτηλεόρασης"/>
    <n v="269000"/>
    <m/>
    <n v="269000"/>
  </r>
  <r>
    <x v="0"/>
    <x v="0"/>
    <n v="1090211"/>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Ηλεκτρονικές Υπηρεσιες για τη Διαχείριση της Διανομής των Συγγραμμάτων  Επέκταση Εύδοξος"/>
    <n v="2373666.84"/>
    <m/>
    <n v="2373666.84"/>
  </r>
  <r>
    <x v="0"/>
    <x v="0"/>
    <n v="1090211"/>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Ηλεκτρονικές Υπηρεσιες για τη Διαχείριση της Διανομής των Συγγραμμάτων  Επέκταση Εύδοξος"/>
    <n v="10319900"/>
    <m/>
    <n v="10319900"/>
  </r>
  <r>
    <x v="0"/>
    <x v="0"/>
    <n v="1090211"/>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Κεντρικές Ηλεκτρονικές Υπηρεσίες της πρακτικής άσκησης των φοιτητών της τριτοβάθμιας εκπαίδευσης  Επέκταση ΑΤΛΑΣ"/>
    <n v="0"/>
    <m/>
    <n v="0"/>
  </r>
  <r>
    <x v="0"/>
    <x v="0"/>
    <n v="1090211"/>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Επέκταση ολοκληρωμένης υπηρεσίας διαχείρισης αιτήσεων για τη χορήγηση στεγαστικού επιδόματος στους φοιτητές της τριτοβάθμιας εκπαίδευσης"/>
    <n v="0"/>
    <m/>
    <n v="0"/>
  </r>
  <r>
    <x v="0"/>
    <x v="0"/>
    <n v="1090211"/>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Επέκταση Ηλεκτρονικής Υπηρεσίας Απόκτησης Ακαδημαϊκής Ταυτότητας"/>
    <n v="0"/>
    <m/>
    <n v="0"/>
  </r>
  <r>
    <x v="0"/>
    <x v="0"/>
    <n v="1090211"/>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Επέκταση και Εμπλουτισμός με νέες Υπηρεσίες της Κεντρικής Υποδομής για την παροχή Ολοκληρωμένου Περιβάλλοντος Βιβλιοθήκης ως Υπηρεσίας – (ILSaS+)"/>
    <n v="0"/>
    <m/>
    <n v="0"/>
  </r>
  <r>
    <x v="0"/>
    <x v="0"/>
    <n v="1090211"/>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Αναβάθμιση και βελτίωση των ηλεκτρονικών υπηρεσιών Τριτοβάθμιας Εκπαίδευσης"/>
    <n v="0"/>
    <m/>
    <n v="0"/>
  </r>
  <r>
    <x v="0"/>
    <x v="0"/>
    <n v="1090211"/>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Σύστημα διαχείρισης υποδομών των ΑΕΙ"/>
    <n v="0"/>
    <m/>
    <n v="0"/>
  </r>
  <r>
    <x v="0"/>
    <x v="0"/>
    <n v="1090211"/>
    <n v="175602496"/>
    <x v="18"/>
    <s v="Εκσυγχρονισμός των υπηρεσιών της ελληνικής αστυνομίας"/>
    <s v="ΥΠΟΥΡΓΕΙΟ ΠΡΟΣΤΑΣΙΑΣ ΤΟΥ ΠΟΛΙΤΗ"/>
    <s v="ΥΠΟΥΡΓΕΙΟ ΠΡΟΣΤΑΣΙΑΣ ΤΟΥ ΠΟΛΙΤΗ"/>
    <s v="Ελληνική Αστυνομία"/>
    <s v="Αναβάθμιση με στόχο την  ομογενοποίηση δικτύου τηλεδιασκέψεων και άλλων τεχνολογιών πληροφορικής Ελλληνικής Αστυνομίας με λοιπούς Φορείς/ Αρχές χώρας - προμήθεια συσκευών τηλεδιάσκεψης./Εκσυγχρονισμός των Υπηρεσιών της Ελληνικής Αστυνομίας Αναβάθμιση με στόχο την ομογενοποίηση δικτύου τηλεδιάσκεψης της Ελληνικής Αστυνομίας με λοιπούς φορείςΑρχές  προμήθεια συσκευών τηλεδιάσκεψης"/>
    <n v="58484"/>
    <m/>
    <n v="58484"/>
  </r>
  <r>
    <x v="0"/>
    <x v="0"/>
    <n v="1090211"/>
    <n v="175602496"/>
    <x v="18"/>
    <s v="Εκσυγχρονισμός των υπηρεσιών της ελληνικής αστυνομίας"/>
    <s v="ΥΠΟΥΡΓΕΙΟ ΠΡΟΣΤΑΣΙΑΣ ΤΟΥ ΠΟΛΙΤΗ"/>
    <s v="ΥΠΟΥΡΓΕΙΟ ΠΡΟΣΤΑΣΙΑΣ ΤΟΥ ΠΟΛΙΤΗ"/>
    <s v="Ελληνική Αστυνομία"/>
    <s v="Αναβάθμιση με στόχο την  ομογενοποίηση δικτύου τηλεδιασκέψεων και άλλων τεχνολογιών πληροφορικής Ελλληνικής Αστυνομίας με λοιπούς Φορείς/ Αρχές χώρας - προμήθεια συσκευών τηλεδιάσκεψης./Εκσυγχρονισμός των Υπηρεσιών της Ελληνικής Αστυνομίας Αναβάθμιση με στόχο την ομογενοποίηση δικτύου τηλεδιάσκεψης της Ελληνικής Αστυνομίας με λοιπούς φορείςΑρχές  προμήθεια συσκευών τηλεδιάσκεψης"/>
    <n v="300000"/>
    <m/>
    <n v="300000"/>
  </r>
  <r>
    <x v="0"/>
    <x v="3"/>
    <n v="1090211"/>
    <n v="52137222"/>
    <x v="19"/>
    <s v="Δημιουργία υποδομών ηλεκτρονικής διακυβέρνησης για την υποστήριξη των επιχειρησιακών λειτουργικών μονάδων υγείας "/>
    <s v="ΥΠΟΥΡΓΕΙΟ ΥΓΕΙΑΣ"/>
    <s v="ΥΠΟΥΡΓΕΙΟ ΥΓΕΙΑΣ"/>
    <s v="ΕΔ ΥΠΟΥΡΓΕΙΟ ΥΓΕΙΑΣ"/>
    <s v="Αναβάθμιση του Συστήματος Επιχειρηματικής Ευφυΐας (BI s) Υπουργείου Υγείας"/>
    <n v="1728560"/>
    <m/>
    <n v="1728560"/>
  </r>
  <r>
    <x v="2"/>
    <x v="2"/>
    <n v="1090211"/>
    <n v="77943935"/>
    <x v="20"/>
    <s v="Αναβάθμιση των υπηρεσιών που παρέχονται από τις δομές που λειτουργούν υπό την εποπτεία της Γενικής Γραμματείας Αντεγκληματικής Πολιτικής "/>
    <s v="ΥΠΟΥΡΓΕΙΟ ΔΙΚΑΙΟΣΥΝΗΣ ΔΙΑΦΑΝΕΙΑΣ ΚΑΙ ΑΝΘΡΩΠΙΝΩΝ ΔΙΚΑΙΩΜΑΤΩΝ"/>
    <s v="ΥΠΟΥΡΓΕΙΟ ΠΡΟΣΤΑΣΙΑΣ ΤΟΥ ΠΟΛΙΤΗ"/>
    <s v="Γενική Γραμματεία Αντεγκληματικής Πολιτικής"/>
    <s v="Αναβάθμιση των υπηρεσιών που παρέχονται από τις δομές που λειτουργούν υπό την εποπτεία της Γενικής Γραμματείας Αντεγκληματικής Πολιτικής"/>
    <n v="403620"/>
    <n v="403620"/>
    <m/>
  </r>
  <r>
    <x v="2"/>
    <x v="2"/>
    <m/>
    <n v="77943935"/>
    <x v="21"/>
    <s v="Βελτίωση της λειτουργίας και απλοποίηση διαδικασιών του (κάθετου) τομέα πολιτικής φορολογικής-δημοσιονομικής διαχείρισης"/>
    <s v="ΥΠΟΥΡΓΕΙΟ ΟΙΚΟΝΟΜΙΚΩΝ"/>
    <s v="ΥΠΟΥΡΓΕΙΟ ΟΙΚΟΝΟΜΙΚΩΝ"/>
    <s v="ΑΑΔΕ"/>
    <s v="Αναδιοργάνωση διαδικασιών λειτουργίας Δ.Ο.Υ"/>
    <n v="300000"/>
    <n v="300000"/>
    <m/>
  </r>
  <r>
    <x v="2"/>
    <x v="2"/>
    <m/>
    <n v="77943935"/>
    <x v="22"/>
    <s v="Αναδιοργάνωση της ΕΓΣΔΙΤ και υποστήριξη του έργου της"/>
    <s v="ΥΠΟΥΡΓΕΙΟ ΟΙΚΟΝΟΜΙΑΣ ΚΑΙ ΑΝΑΠΤΥΞΗΣ "/>
    <s v="ΥΠΟΥΡΓΕΙΟ ΟΙΚΟΝΟΜΙΑΣ ΚΑΙ ΑΝΑΠΤΥΞΗΣ "/>
    <s v="Ειδική Γραμματεία ΣΔΙΤ"/>
    <s v="Αναδιοργάνωση της ΕΓΣΔΙΤ και υποστήριξη του έργου της"/>
    <n v="1680000"/>
    <n v="1680000"/>
    <m/>
  </r>
  <r>
    <x v="2"/>
    <x v="2"/>
    <m/>
    <n v="77943935"/>
    <x v="22"/>
    <s v="Αναδιοργάνωση της ΕΓΣΔΙΤ και υποστήριξη του έργου της"/>
    <s v="ΥΠΟΥΡΓΕΙΟ ΟΙΚΟΝΟΜΙΑΣ ΚΑΙ ΑΝΑΠΤΥΞΗΣ "/>
    <s v="ΥΠΟΥΡΓΕΙΟ ΟΙΚΟΝΟΜΙΑΣ ΚΑΙ ΑΝΑΠΤΥΞΗΣ "/>
    <s v="Ειδική Γραμματεία ΣΔΙΤ"/>
    <s v="Αναδιοργάνωση της ΕΓΣΔΙΤ και υποστήριξη του έργου της"/>
    <n v="-330000"/>
    <n v="-330000"/>
    <m/>
  </r>
  <r>
    <x v="2"/>
    <x v="2"/>
    <m/>
    <n v="77943935"/>
    <x v="5"/>
    <s v="Οικονομική μεταρρύθμιση ΦΚΑ και Οργανωτική αναδιοργάνωση της ΗΔΙΚΑ ΑΕ"/>
    <s v="ΥΠΟΥΡΓΕΙΟ ΕΡΓΑΣΙΑΣ, ΚΟΙΝΩΝΙΚΗΣ ΑΣΦΑΛΙΣΗΣ ΚΑΙ ΚΟΙΝΩΝΙΚΗΣ ΑΛΛΗΛΕΓΓΥΗΣ"/>
    <s v="ΥΠΟΥΡΓΕΙΟ ΕΡΓΑΣΙΑΣ, ΚΟΙΝΩΝΙΚΗΣ ΑΣΦΑΛΙΣΗΣ ΚΑΙ ΚΟΙΝΩΝΙΚΗΣ ΑΛΛΗΛΕΓΓΥΗΣ"/>
    <s v="ΗΔΙΚΑ Α.Ε."/>
    <s v="Αναδιοργάνωση της ΗΔΙΚΑ Α.Ε. για την ευθυγράμμιση του λειτουργικού και οργανωτικού της μοντέλου με τις ανάγκες και συνθήκες που διαμορφώνονται από την βέλτιστη αξιοποίηση των αποτελεσμάτων των δράσεων εκσυγχρονισμού και εισαγωγής συστημάτων νέων τεχνολογιών στην Κοινωνική Ασφάλιση και την Υγεία"/>
    <n v="1103631.1000000001"/>
    <n v="1103631.1000000001"/>
    <m/>
  </r>
  <r>
    <x v="2"/>
    <x v="2"/>
    <m/>
    <n v="77943935"/>
    <x v="21"/>
    <s v="Βελτίωση της λειτουργίας και απλοποίηση διαδικασιών του (κάθετου) τομέα πολιτικής φορολογικής-δημοσιονομικής διαχείρισης"/>
    <s v="ΥΠΟΥΡΓΕΙΟ ΟΙΚΟΝΟΜΙΚΩΝ"/>
    <s v="ΥΠΟΥΡΓΕΙΟ ΟΙΚΟΝΟΜΙΚΩΝ"/>
    <s v="ΑΑΔΕ"/>
    <s v="Αναδιοργάνωση του συστήματος συλλογής ληξιπροθέσμων οφειλών/Αυτοματοποίηση και κεντρικοποίηση διαδικασιών και ανάπτυξη εργαλείων για την αποδοτικότερη διαχείριση και συλλογή οφειλώ"/>
    <n v="800000"/>
    <n v="800000"/>
    <m/>
  </r>
  <r>
    <x v="0"/>
    <x v="3"/>
    <n v="1090211"/>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Υπουργείο Ψηφιακής Διακυβέρνησης /KτΠ Α.Ε."/>
    <s v="Αναμόρφωση του συστήματος Ταχυδρομικών Κωδίκων της χώρας"/>
    <n v="2145324"/>
    <m/>
    <n v="2145324"/>
  </r>
  <r>
    <x v="1"/>
    <x v="1"/>
    <m/>
    <n v="111991279"/>
    <x v="23"/>
    <s v="Δράσεις προεισαγωγικής εκπαίδευσης για την ανάπτυξη γνώσεων δεξιοτήτων και ικανοτήτων του ανθρώπινου δυναμικού του Δημόσιου Τομέα"/>
    <s v="ΥΠΟΥΡΓΕΙΟ ΔΙΟΙΚΗΤΙΚΗΣ ΑΝΑΣΥΓΚΡΟΤΗΣΗΣ"/>
    <s v="ΥΠΟΥΡΓΕΙΟ ΕΣΩΤΕΡΙΚΩΝ "/>
    <s v="ΕΚΔΔΑ"/>
    <s v="ΑΝΑΠΤΥΞΗ ΑΝΘΡΩΠΙΝΟΥ ΔΥΝΑΜΙΚΟΥ ΤΗΣ ΔΗΜΟΣΙΑΣ ΔΙΟΙΚΗΣΗΣ 2011/2015 πρώην 357057 στο ΕΠ  Δ.Μ  "/>
    <n v="3477200"/>
    <n v="3477200"/>
    <m/>
  </r>
  <r>
    <x v="1"/>
    <x v="1"/>
    <m/>
    <n v="111991279"/>
    <x v="1"/>
    <s v="Δράσεις ανάπτυξης γνώσεων δεξιοτήτων και ικανοτήτων του ανθρώπινου δυναμικού του Δημόσιου Τομέα"/>
    <s v="ΥΠΟΥΡΓΕΙΟ ΔΙΟΙΚΗΤΙΚΗΣ ΑΝΑΣΥΓΚΡΟΤΗΣΗΣ"/>
    <s v="ΥΠΟΥΡΓΕΙΟ ΕΣΩΤΕΡΙΚΩΝ "/>
    <s v="ΕΚΔΔΑ"/>
    <s v="ΑΝΑΠΤΥΞΗ ΑΝΘΡΩΠΙΝΟΥ ΔΥΝΑΜΙΚΟΥ ΤΗΣ ΔΗΜΟΣΙΑΣ ΔΙΟΙΚΗΣΗΣ 2011/2015 πρώην 357057 στο ΕΠ  Δ.Μ  "/>
    <n v="16143759.010000002"/>
    <n v="15289851.300000001"/>
    <n v="853907.71"/>
  </r>
  <r>
    <x v="0"/>
    <x v="0"/>
    <n v="1090211"/>
    <n v="175602496"/>
    <x v="24"/>
    <s v="Υποδομές Υπουργείου Προστασίας του Πολίτη"/>
    <s v="ΥΠΟΥΡΓΕΙΟ ΠΡΟΣΤΑΣΙΑΣ ΤΟΥ ΠΟΛΙΤΗ"/>
    <s v="ΥΠΟΥΡΓΕΙΟ ΠΡΟΣΤΑΣΙΑΣ ΤΟΥ ΠΟΛΙΤΗ"/>
    <s v="Γενική Γραμματεία Πολιτικής Προστασίας"/>
    <s v="Ανάπτυξη διαδικτυακού πληροφοριακού συστήματος &quot;Γεωπύλη Πολιτικής Προστασίας&quot;"/>
    <n v="-400000"/>
    <m/>
    <n v="-400000"/>
  </r>
  <r>
    <x v="0"/>
    <x v="0"/>
    <m/>
    <n v="175602496"/>
    <x v="24"/>
    <s v="Υποδομές Υπουργείου Προστασίας του Πολίτη"/>
    <s v="ΥΠΟΥΡΓΕΙΟ ΠΡΟΣΤΑΣΙΑΣ ΤΟΥ ΠΟΛΙΤΗ"/>
    <s v="ΥΠΟΥΡΓΕΙΟ ΠΡΟΣΤΑΣΙΑΣ ΤΟΥ ΠΟΛΙΤΗ"/>
    <s v="Γενική Γραμματεία Πολιτικής Προστασίας"/>
    <s v="Ανάπτυξη διαδικτυακού πληροφοριακού συστήματος &quot;Γεωπύλη Πολιτικής Προστασίας&quot;"/>
    <n v="400000"/>
    <m/>
    <n v="400000"/>
  </r>
  <r>
    <x v="0"/>
    <x v="0"/>
    <m/>
    <n v="175602496"/>
    <x v="9"/>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ΓΓ ΠΛΗΡΟΦΟΡΙΑΚΩΝ ΣΥΣΤΗΜΑΤΩΝ"/>
    <s v="Ανάπτυξη ενιαίας ελαστικής υποδομής εξυπηρέτησης εφαρμογών της Γ.Γ.Π.Σ.- EXELIXIS"/>
    <n v="6000000"/>
    <m/>
    <n v="6000000"/>
  </r>
  <r>
    <x v="0"/>
    <x v="3"/>
    <m/>
    <n v="52137222"/>
    <x v="25"/>
    <s v="ΗΛΕΚΤΡΟΝΙΚΕΣ ΥΠΗΡΕΣΙΕΣ ΤΩΝ ΣΩΜΑΤΩΝ ΑΣΦΑΛΕΙΑΣ ΤΟΥ ΥΠΟΥΡΓΕΙΟΥ ΠΡΟΣΤΑΣΙΑΣ ΤΟΥ  ΠΟΛΙΤΗ"/>
    <s v="ΥΠΟΥΡΓΕΙΟ ΠΡΟΣΤΑΣΙΑΣ ΤΟΥ ΠΟΛΙΤΗ"/>
    <s v="ΥΠΟΥΡΓΕΙΟ ΠΡΟΣΤΑΣΙΑΣ ΤΟΥ ΠΟΛΙΤΗ"/>
    <s v="ΚΟΙΝΩΝΙΑ ΤΗΣ ΠΛΗΡΟΦΟΡΙΑΣ Α.Ε."/>
    <s v="Ανάπτυξη εφαρμογών για την παροχή ηλεκτρονικών υπηρεσιών προς τους πολίτες και προμήθεια εξοπλισμού για την υποστήριξη των ηλεκτρονικών υπηρεσιών. /ΗΛΕΚΤΡΟΝΙΚΕΣ ΥΠΗΡΕΣΙΕΣ ΤΩΝ ΣΩΜΑΤΩΝ ΑΣΦΑΛΕΙΑΣ ΤΟΥ ΥΠΟΥΡΓΕΙΟΥ ΠΡΟΣΤΑΣΙΑΣ ΤΟΥ ΠΟΛΙΤΗ"/>
    <n v="6861286.3684"/>
    <m/>
    <n v="6861286.3684"/>
  </r>
  <r>
    <x v="0"/>
    <x v="0"/>
    <m/>
    <n v="175602496"/>
    <x v="26"/>
    <s v="Δικτύωση Υπουργείου Ναυτιλίας &amp; Νησιωτικής Πολιτικής "/>
    <s v="ΥΠΟΥΡΓΕΙΟ ΝΑΥΤΙΛΙΑΣ ΚΑΙ ΝΗΣΙΩΤΙΚΗΣ ΠΟΛΙΤΙΚΗΣ"/>
    <s v="ΥΠΟΥΡΓΕΙΟ ΝΑΥΤΙΛΙΑΣ ΚΑΙ ΝΗΣΙΩΤΙΚΗΣ ΠΟΛΙΤΙΚΗΣ"/>
    <s v="ΥΠΟΥΝΤ / ΑΡΧΗΓΕΙΟ ΛΙΜΕΝΙΚΟΥ ΣΩΜΑΤΟΣ – ΕΛΛΗΝΙΚΗΣ ΑΚΤΟΦΥΛΑΚΗΣ"/>
    <s v="Ανάπτυξη και ενίσχυση δικτυακών και υπολογιστικών υποδομών  Υποέργο 1: Αναβάθμιση Δικτυακής Υποδομής Κεντρικής Υπηρεσίας ΛΣ-ΕΛ.ΑΚΤ"/>
    <n v="1500000"/>
    <m/>
    <n v="1500000"/>
  </r>
  <r>
    <x v="0"/>
    <x v="0"/>
    <m/>
    <n v="175602496"/>
    <x v="26"/>
    <s v="Δικτύωση Υπουργείου Ναυτιλίας &amp; Νησιωτικής Πολιτικής "/>
    <s v="ΥΠΟΥΡΓΕΙΟ ΝΑΥΤΙΛΙΑΣ ΚΑΙ ΝΗΣΙΩΤΙΚΗΣ ΠΟΛΙΤΙΚΗΣ"/>
    <s v="ΥΠΟΥΡΓΕΙΟ ΝΑΥΤΙΛΙΑΣ ΚΑΙ ΝΗΣΙΩΤΙΚΗΣ ΠΟΛΙΤΙΚΗΣ"/>
    <s v="ΥΠΟΥΝΤ / ΑΡΧΗΓΕΙΟ ΛΙΜΕΝΙΚΟΥ ΣΩΜΑΤΟΣ – ΕΛΛΗΝΙΚΗΣ ΑΚΤΟΦΥΛΑΚΗΣ"/>
    <s v="Ανάπτυξη και ενίσχυση δικτυακών και υπολογιστικών υποδομών  Υποέργο 1: Αναβάθμιση Δικτυακής Υποδομής Κεντρικής Υπηρεσίας ΛΣ-ΕΛ.ΑΚΤ"/>
    <n v="6000170"/>
    <m/>
    <n v="6000170"/>
  </r>
  <r>
    <x v="0"/>
    <x v="0"/>
    <m/>
    <n v="175602496"/>
    <x v="27"/>
    <s v="Δικτύωση Δημόσιου Τομέα"/>
    <s v="ΥΠΟΥΡΓΕΙΟ ΝΑΥΤΙΛΙΑΣ ΚΑΙ ΝΗΣΙΩΤΙΚΗΣ ΠΟΛΙΤΙΚΗΣ"/>
    <s v="ΥΠΟΥΡΓΕΙΟ ΝΑΥΤΙΛΙΑΣ ΚΑΙ ΝΗΣΙΩΤΙΚΗΣ ΠΟΛΙΤΙΚΗΣ"/>
    <s v="ΥΠΟΥΝΤ / ΑΡΧΗΓΕΙΟ ΛΙΜΕΝΙΚΟΥ ΣΩΜΑΤΟΣ – ΕΛΛΗΝΙΚΗΣ ΑΚΤΟΦΥΛΑΚΗΣ"/>
    <s v="Ανάπτυξη και ενίσχυση δικτυακών και υπολογιστικών υποδομών  Υποέργο 1: Αναβάθμιση Δικτυακής Υποδομής Κεντρικής Υπηρεσίας ΛΣ-ΕΛ.ΑΚΤ"/>
    <n v="1500000"/>
    <m/>
    <n v="1500000"/>
  </r>
  <r>
    <x v="0"/>
    <x v="0"/>
    <m/>
    <n v="175602496"/>
    <x v="27"/>
    <s v="Δικτύωση Δημόσιου Τομέα"/>
    <s v="ΥΠΟΥΡΓΕΙΟ ΝΑΥΤΙΛΙΑΣ ΚΑΙ ΝΗΣΙΩΤΙΚΗΣ ΠΟΛΙΤΙΚΗΣ"/>
    <s v="ΥΠΟΥΡΓΕΙΟ ΝΑΥΤΙΛΙΑΣ ΚΑΙ ΝΗΣΙΩΤΙΚΗΣ ΠΟΛΙΤΙΚΗΣ"/>
    <s v="ΥΠΟΥΝΤ / ΑΡΧΗΓΕΙΟ ΛΙΜΕΝΙΚΟΥ ΣΩΜΑΤΟΣ – ΕΛΛΗΝΙΚΗΣ ΑΚΤΟΦΥΛΑΚΗΣ"/>
    <s v="Ανάπτυξη και ενίσχυση δικτυακών και υπολογιστικών υποδομών  Υποέργο 1: Αναβάθμιση Δικτυακής Υποδομής Κεντρικής Υπηρεσίας ΛΣ-ΕΛ.ΑΚΤ"/>
    <n v="-1500000"/>
    <m/>
    <n v="-1500000"/>
  </r>
  <r>
    <x v="0"/>
    <x v="0"/>
    <m/>
    <n v="175602496"/>
    <x v="18"/>
    <s v="Εκσυγχρονισμός των υπηρεσιών της ελληνικής αστυνομίας"/>
    <s v="ΥΠΟΥΡΓΕΙΟ ΠΡΟΣΤΑΣΙΑΣ ΤΟΥ ΠΟΛΙΤΗ"/>
    <s v="ΥΠΟΥΡΓΕΙΟ ΠΡΟΣΤΑΣΙΑΣ ΤΟΥ ΠΟΛΙΤΗ"/>
    <s v="Υπηρεσία 1ης Υποδοχής/ Ελληνική αστυνομία"/>
    <s v="ΑΝΑΠΤΥΞΗ ΚΑΙ ΕΦΑΡΜΟΓΗ ΥΠΗΡΕΣΙΩΝ ΗΛΕΚΤΡΟΝΙΚΗΣ ΔΙΑΚΥΒΕΡΝΗΣΗΣ: ΣΥΣΤΗΜΑ ΦΩΝΗΤΙΚΗΣ ΠΥΛΗΣ ΓΙΑ ΤΗΝ ΠΛΗΡΟΦΟΡΗΣΗ ΚΑΙ ΕΞΥΠΗΡΕΤΗΣΗ ΤΟΥ ΠΟΛΙΤΗ ΚΑΙ ΣΥΣΤΗΜΑ ΤΗΛΕΔΙΑΣΚΕΨΗΣ/ ΤΗΛΕΔΙΕΡΜΗΝΕΙΑΣ"/>
    <n v="300000"/>
    <m/>
    <n v="300000"/>
  </r>
  <r>
    <x v="0"/>
    <x v="0"/>
    <n v="1090211"/>
    <n v="175602496"/>
    <x v="18"/>
    <s v="Εκσυγχρονισμός των υπηρεσιών της ελληνικής αστυνομίας"/>
    <s v="ΥΠΟΥΡΓΕΙΟ ΠΡΟΣΤΑΣΙΑΣ ΤΟΥ ΠΟΛΙΤΗ"/>
    <s v="ΥΠΟΥΡΓΕΙΟ ΠΡΟΣΤΑΣΙΑΣ ΤΟΥ ΠΟΛΙΤΗ"/>
    <s v="Υπηρεσία 1ης Υποδοχής/ Ελληνική αστυνομία"/>
    <s v="ΑΝΑΠΤΥΞΗ ΚΑΙ ΕΦΑΡΜΟΓΗ ΥΠΗΡΕΣΙΩΝ ΗΛΕΚΤΡΟΝΙΚΗΣ ΔΙΑΚΥΒΕΡΝΗΣΗΣ: ΣΥΣΤΗΜΑ ΦΩΝΗΤΙΚΗΣ ΠΥΛΗΣ ΓΙΑ ΤΗΝ ΠΛΗΡΟΦΟΡΗΣΗ ΚΑΙ ΕΞΥΠΗΡΕΤΗΣΗ ΤΟΥ ΠΟΛΙΤΗ ΚΑΙ ΣΥΣΤΗΜΑ ΤΗΛΕΔΙΑΣΚΕΨΗΣ/ ΤΗΛΕΔΙΕΡΜΗΝΕΙΑΣ"/>
    <n v="-300000"/>
    <m/>
    <n v="-300000"/>
  </r>
  <r>
    <x v="2"/>
    <x v="5"/>
    <n v="1090219"/>
    <n v="4750000"/>
    <x v="28"/>
    <s v="Ενέργειες Αξιολόγησης Μονάδων Ψυχικής Υγείας ανά (Υγειονομική) Περιφέρεια &amp; Τομέα Ψυχικής Υγείας "/>
    <s v="ΥΠΟΥΡΓΕΙΟ ΥΓΕΙΑΣ"/>
    <s v="ΥΠΟΥΡΓΕΙΟ ΥΓΕΙΑΣ"/>
    <s v="ΥΠΟΥΡΓΕΙΟ ΥΓΕΙΑΣ ΚΑΙ ΕΠΟΠΤΕΥΟΜΕΝΟΙ ΦΟΡΕΙΣ"/>
    <s v="Ανάπτυξη και λειτουργία ανεξάρτητου φορέα αξιολόγησης μονάδων ψυχικής υγείας (δράση 10)"/>
    <n v="-2114287"/>
    <n v="-2114287"/>
    <m/>
  </r>
  <r>
    <x v="2"/>
    <x v="5"/>
    <m/>
    <n v="4750000"/>
    <x v="28"/>
    <s v="Ενέργειες Αξιολόγησης Μονάδων Ψυχικής Υγείας ανά (Υγειονομική) Περιφέρεια &amp; Τομέα Ψυχικής Υγείας "/>
    <s v="ΥΠΟΥΡΓΕΙΟ ΥΓΕΙΑΣ"/>
    <s v="ΥΠΟΥΡΓΕΙΟ ΥΓΕΙΑΣ"/>
    <s v="ΥΠΟΥΡΓΕΙΟ ΥΓΕΙΑΣ ΚΑΙ ΕΠΟΠΤΕΥΟΜΕΝΟΙ ΦΟΡΕΙΣ"/>
    <s v="Ανάπτυξη και λειτουργία ανεξάρτητου φορέα αξιολόγησης μονάδων ψυχικής υγείας (δράση 10)"/>
    <n v="2114287"/>
    <n v="2114287"/>
    <m/>
  </r>
  <r>
    <x v="2"/>
    <x v="5"/>
    <m/>
    <n v="4750000"/>
    <x v="29"/>
    <s v="Μηχανισμός Πολυεπίπεδης Διαβούλευσης της ΟΚΕ"/>
    <s v="ΟΙΚΟΝΟΜΙΚΗ ΚΑΙ ΚΟΙΝΩΝΙΚΗ ΕΠΙΤΡΟΠΗ (ΟΚΕ)"/>
    <s v="ΟΙΚΟΝΟΜΙΚΗ ΚΑΙ ΚΟΙΝΩΝΙΚΗ ΕΠΙΤΡΟΠΗ (ΟΚΕ)"/>
    <s v="ΟΙΚΟΝΟΜΙΚΗ ΚΑΙ ΚΟΙΝΩΝΙΚΗ ΕΠΙΤΡΟΠΗ (ΟΚΕ)"/>
    <s v="Ανάπτυξη μηχανισμού πολυεπίπεδης διαβουλευσης"/>
    <n v="600000"/>
    <n v="600000"/>
    <m/>
  </r>
  <r>
    <x v="2"/>
    <x v="5"/>
    <m/>
    <n v="4750000"/>
    <x v="29"/>
    <s v="Μηχανισμός Πολυεπίπεδης Διαβούλευσης της ΟΚΕ"/>
    <s v="ΟΙΚΟΝΟΜΙΚΗ ΚΑΙ ΚΟΙΝΩΝΙΚΗ ΕΠΙΤΡΟΠΗ (ΟΚΕ)"/>
    <s v="ΟΙΚΟΝΟΜΙΚΗ ΚΑΙ ΚΟΙΝΩΝΙΚΗ ΕΠΙΤΡΟΠΗ (ΟΚΕ)"/>
    <s v="ΟΙΚΟΝΟΜΙΚΗ ΚΑΙ ΚΟΙΝΩΝΙΚΗ ΕΠΙΤΡΟΠΗ (ΟΚΕ)"/>
    <s v="Ανάπτυξη μηχανισμού πολυεπίπεδης διαβουλευσης"/>
    <n v="-30000"/>
    <n v="-30000"/>
    <m/>
  </r>
  <r>
    <x v="0"/>
    <x v="3"/>
    <n v="1090211"/>
    <n v="52137222"/>
    <x v="30"/>
    <s v="Παροχή ηλεκτρονικών υπηρεσιών του τομέα τουρισμού για την προβολή του τουριστικού προϊόντος "/>
    <s v="ΥΠΟΥΡΓΕΙΟ  ΤΟΥΡΙΣΜΟΥ"/>
    <s v="ΥΠΟΥΡΓΕΙΟ  ΤΟΥΡΙΣΜΟΥ"/>
    <s v="Υπουργείο Τουρισμού και Εποπτευόμενοι φορείς"/>
    <s v="Ανάπτυξη ολοκληρωμένου πλαισίου προβολής τουριστικού προϊόντος για κινητές συσκευές (mobile devices) μέσω της ανάπτυξης προτύπων εφαρμογών (mobile apps), περιεχομένου τουριστικών πληροφοριών, και υποδομών (beacons) για τη διάθεση του περιεχομένου"/>
    <n v="-1000000"/>
    <m/>
    <n v="-1000000"/>
  </r>
  <r>
    <x v="0"/>
    <x v="3"/>
    <m/>
    <n v="52137222"/>
    <x v="30"/>
    <s v="Παροχή ηλεκτρονικών υπηρεσιών του τομέα τουρισμού για την προβολή του τουριστικού προϊόντος "/>
    <s v="ΥΠΟΥΡΓΕΙΟ  ΤΟΥΡΙΣΜΟΥ"/>
    <s v="ΥΠΟΥΡΓΕΙΟ  ΤΟΥΡΙΣΜΟΥ"/>
    <s v="Υπουργείο Τουρισμού και Εποπτευόμενοι φορείς"/>
    <s v="Ανάπτυξη ολοκληρωμένου πλαισίου προβολής τουριστικού προϊόντος για κινητές συσκευές (mobile devices) μέσω της ανάπτυξης προτύπων εφαρμογών (mobile apps), περιεχομένου τουριστικών πληροφοριών, και υποδομών (beacons) για τη διάθεση του περιεχομένου"/>
    <n v="1000000"/>
    <m/>
    <n v="1000000"/>
  </r>
  <r>
    <x v="0"/>
    <x v="0"/>
    <n v="1090211"/>
    <n v="175602496"/>
    <x v="31"/>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πιτελική Δομή ΕΣΠΑ Τομέα Παιδείας του Υπουργείου Παιδείας, Έρευνας &amp; Θρησκευμάτων /Ίδρυμα Κρατικών Υποτροφιών"/>
    <s v="Ανάπτυξη Ολοκληρωμένου Πληροφοριακού Συστήματος Ενιαίας Διαχείρισης Υποτροφιών ΙΚΥ"/>
    <n v="1453814.44"/>
    <m/>
    <n v="1453814.44"/>
  </r>
  <r>
    <x v="0"/>
    <x v="0"/>
    <m/>
    <n v="175602496"/>
    <x v="32"/>
    <s v="Ανάπτυξη Ολοκληρωμένου Πληροφοριακού Συστήματος Κεντρικής Γεωπληροφοριακής Υποδομής  του Υπουργείου Αγροτικής Ανάπτυξης και Τροφίμων"/>
    <s v="ΥΠΟΥΡΓΕΙΟ ΑΓΡΟΤΙΚΗΣ ΑΝΑΠΤΥΞΗΣ &amp; ΤΡΟΦΙΜΩΝ"/>
    <s v="ΥΠΟΥΡΓΕΙΟ ΑΓΡΟΤΙΚΗΣ ΑΝΑΠΤΥΞΗΣ &amp; ΤΡΟΦΙΜΩΝ"/>
    <s v="ΥΠΟΥΡΓΕΙΟ ΑΓΡΟΤΙΚΗΣ ΑΝΑΠΤΥΞΗΣ &amp; ΤΡΟΦΙΜΩΝ"/>
    <s v="Ανάπτυξη Ολοκληρωμένου Πληροφοριακού Συστήματος Κεντρικής Γεωπληροφοριακής Υποδομής  του Υπουργείου Αγροτικής Ανάπτυξης και Τροφίμων"/>
    <n v="720000"/>
    <m/>
    <n v="720000"/>
  </r>
  <r>
    <x v="2"/>
    <x v="4"/>
    <m/>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ΑΝΑΠΤΥΞΗ ΟΛΟΚΛΗΡΩΜΕΝΟΥ ΠΛΗΡΟΦΟΡΙΑΚΟΥ ΣΥΣΤΗΜΑΤΟΣ ΠΑΡΑΚΟΛΟΥΘΗΣΗΣ ΑΠΟΒΛΗΤΩΝ"/>
    <n v="500000"/>
    <n v="500000"/>
    <m/>
  </r>
  <r>
    <x v="2"/>
    <x v="4"/>
    <m/>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ΑΝΑΠΤΥΞΗ ΟΛΟΚΛΗΡΩΜΕΝΟΥ ΠΛΗΡΟΦΟΡΙΑΚΟΥ ΣΥΣΤΗΜΑΤΟΣ ΠΑΡΑΚΟΛΟΥΘΗΣΗΣ ΑΠΟΒΛΗΤΩΝ"/>
    <n v="-200000"/>
    <n v="-200000"/>
    <m/>
  </r>
  <r>
    <x v="0"/>
    <x v="3"/>
    <n v="1090211"/>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ΠΟΛΙΤΙΣΜΟΥ ΚΑΙ ΑΘΛΗΤΙΣΜΟΥ"/>
    <s v="Οργανισμός Διαχείρισης και Αξιοποίησης Πολιτιστικών Πόρων (ΟΔΑΠ)"/>
    <s v="Ανάπτυξη Πληροφοριακού Συστήματος και Διαδικτυακής Πλατφόρμας για την απλοποίηση και προτυποποίηση των διαδικασιών αδειοδότησης, χρήσης και επανάχρησης του πολιτιστικού αποθέματος του ΥΠ.ΠΟ.Α. και διαχείρισης των αντίστοιχων τελών, με τη χρήση ανοιχτών προτύπων και αναδυόμενων τεχνολογιών"/>
    <n v="1800000"/>
    <m/>
    <n v="1800000"/>
  </r>
  <r>
    <x v="2"/>
    <x v="2"/>
    <m/>
    <n v="77943935"/>
    <x v="34"/>
    <s v="Ανάπτυξη Πληροφοριακού Συστήματος Κύκλου Ζωής Κρατικών Οχημάτω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Ανάπτυξη Πληροφοριακού Συστήματος Κύκλου Ζωής Κρατικών Οχημάτων"/>
    <n v="330000"/>
    <n v="330000"/>
    <m/>
  </r>
  <r>
    <x v="2"/>
    <x v="2"/>
    <m/>
    <n v="77943935"/>
    <x v="34"/>
    <s v="Ανάπτυξη Πληροφοριακού Συστήματος Κύκλου Ζωής Κρατικών Οχημάτων"/>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Ανάπτυξη Πληροφοριακού Συστήματος Κύκλου Ζωής Κρατικών Οχημάτων"/>
    <n v="-45000"/>
    <n v="-45000"/>
    <m/>
  </r>
  <r>
    <x v="2"/>
    <x v="5"/>
    <n v="1090219"/>
    <n v="4750000"/>
    <x v="35"/>
    <s v="Ολοκληρωμένο Σύστημα Διαχείρισης Καταγγελιών"/>
    <s v="ΥΠΟΥΡΓΕΙΟ ΔΙΚΑΙΟΣΥΝΗΣ ΔΙΑΦΑΝΕΙΑΣ ΚΑΙ ΑΝΘΡΩΠΙΝΩΝ ΔΙΚΑΙΩΜΑΤΩΝ"/>
    <s v="ΥΠΟΥΡΓΕΙΟ ΔΙΚΑΙΟΣΥΝΗΣ ΔΙΑΦΑΝΕΙΑΣ ΚΑΙ ΑΝΘΡΩΠΙΝΩΝ ΔΙΚΑΙΩΜΑΤΩΝ"/>
    <s v="ΓΕΝΙΚΗ ΓΡΑΜΜΑΤΕΙΑ ΓΙΑ ΤΗΝ ΚΑΤΑΠΟΛΕΜΗΣΗ ΤΗΣ ΔΙΑΦΘΟΡΑΣ"/>
    <s v="Ανάπτυξη συστήματος Διαχείρισης Καταγγελιών"/>
    <n v="-500000"/>
    <n v="-500000"/>
    <m/>
  </r>
  <r>
    <x v="2"/>
    <x v="5"/>
    <m/>
    <n v="4750000"/>
    <x v="35"/>
    <s v="Ολοκληρωμένο Σύστημα Διαχείρισης Καταγγελιών"/>
    <s v="ΥΠΟΥΡΓΕΙΟ ΔΙΚΑΙΟΣΥΝΗΣ ΔΙΑΦΑΝΕΙΑΣ ΚΑΙ ΑΝΘΡΩΠΙΝΩΝ ΔΙΚΑΙΩΜΑΤΩΝ"/>
    <s v="ΥΠΟΥΡΓΕΙΟ ΔΙΚΑΙΟΣΥΝΗΣ ΔΙΑΦΑΝΕΙΑΣ ΚΑΙ ΑΝΘΡΩΠΙΝΩΝ ΔΙΚΑΙΩΜΑΤΩΝ"/>
    <s v="ΓΕΝΙΚΗ ΓΡΑΜΜΑΤΕΙΑ ΓΙΑ ΤΗΝ ΚΑΤΑΠΟΛΕΜΗΣΗ ΤΗΣ ΔΙΑΦΘΟΡΑΣ"/>
    <s v="Ανάπτυξη συστήματος Διαχείρισης Καταγγελιών"/>
    <n v="500000"/>
    <n v="500000"/>
    <m/>
  </r>
  <r>
    <x v="2"/>
    <x v="2"/>
    <n v="1090219"/>
    <n v="77943935"/>
    <x v="36"/>
    <s v="Δράσεις αναδιοργάνωσης και βελτίωσης της λειτουργίας του τομέα πολιτικής: υγεία"/>
    <s v="ΥΠΟΥΡΓΕΙΟ ΥΓΕΙΑΣ"/>
    <s v="ΥΠΟΥΡΓΕΙΟ ΥΓΕΙΑΣ"/>
    <s v="ΕΘΝΙΚΟΣ ΟΡΓΑΝΙΣΜΟΣ ΜΕΤΑΜΟΣΧΕΥΣΕΩΝ"/>
    <s v="Ανάπτυξη συστήματος διαχείρισης ποιότητας και ασφάλειας συτήματος αδειοδότησης και ελέγχου μονάδων υγείας κα ενιαίου πλαισίου διαχείρισης σοβαρών ανεπιθύμητων συμβάντων στον τομέα της δωρεάς και μεταμόσχευσης οργάνων ιστών και κυττάρων"/>
    <n v="61501.33"/>
    <n v="61501.33"/>
    <m/>
  </r>
  <r>
    <x v="2"/>
    <x v="2"/>
    <n v="1090219"/>
    <n v="77943935"/>
    <x v="36"/>
    <s v="Δράσεις αναδιοργάνωσης και βελτίωσης της λειτουργίας του τομέα πολιτικής: υγεία"/>
    <s v="ΥΠΟΥΡΓΕΙΟ ΥΓΕΙΑΣ"/>
    <s v="ΥΠΟΥΡΓΕΙΟ ΥΓΕΙΑΣ"/>
    <s v="ΕΘΝΙΚΟΣ ΟΡΓΑΝΙΣΜΟΣ ΜΕΤΑΜΟΣΧΕΥΣΕΩΝ"/>
    <s v="Ανάπτυξη συστήματος διαχείρισης ποιότητας και ασφάλειας συτήματος αδειοδότησης και ελέγχου μονάδων υγείας κα ενιαίου πλαισίου διαχείρισης σοβαρών ανεπιθύμητων συμβάντων στον τομέα της δωρεάς και μεταμόσχευσης οργάνων ιστών και κυττάρων"/>
    <n v="1094700"/>
    <n v="1094700"/>
    <m/>
  </r>
  <r>
    <x v="2"/>
    <x v="2"/>
    <m/>
    <n v="77943935"/>
    <x v="37"/>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s v="Ανάπτυξη Συστήματος Διοικητικής Πληροφόρησης (MIS) για τον Τομέα Ασφάλισης του ΙΚΑ-ΕΤΑΜ  "/>
    <n v="300000"/>
    <n v="300000"/>
    <m/>
  </r>
  <r>
    <x v="2"/>
    <x v="2"/>
    <m/>
    <n v="77943935"/>
    <x v="37"/>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s v="Ανάπτυξη Συστήματος Διοικητικής Πληροφόρησης (MIS) για τον Τομέα Ασφάλισης του ΙΚΑ-ΕΤΑΜ  "/>
    <n v="198888"/>
    <n v="198888"/>
    <m/>
  </r>
  <r>
    <x v="2"/>
    <x v="2"/>
    <m/>
    <n v="77943935"/>
    <x v="37"/>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s v="Ανάπτυξη Συστήματος Διοικητικής Πληροφόρησης (MIS) για τον Τομέα Ασφάλισης του ΙΚΑ-ΕΤΑΜ  "/>
    <n v="-498888"/>
    <n v="-498888"/>
    <m/>
  </r>
  <r>
    <x v="0"/>
    <x v="0"/>
    <n v="1090211"/>
    <n v="175602496"/>
    <x v="38"/>
    <s v="Δράσεις Ψηφιακής Αναβάθμισης του Υπουργείου Δικαιοσύνης, Διαφάνειας και Ανθρωπίνων Δικαιωμάτων"/>
    <s v="ΥΠΟΥΡΓΕΙΟ ΔΙΚΑΙΟΣΥΝΗΣ ΔΙΑΦΑΝΕΙΑΣ ΚΑΙ ΑΝΘΡΩΠΙΝΩΝ ΔΙΚΑΙΩΜΑΤΩΝ"/>
    <s v="ΥΠΟΥΡΓΕΙΟ ΔΙΚΑΙΟΣΥΝΗΣ ΔΙΑΦΑΝΕΙΑΣ ΚΑΙ ΑΝΘΡΩΠΙΝΩΝ ΔΙΚΑΙΩΜΑΤΩΝ"/>
    <s v="Επιτελική δομή ΕΣΠΑ Υπουργείου Δικαιοσύνης Διαφάνειας και Ανθρωπίνων Δικαιωμάτων"/>
    <s v="Ανάπτυξη συστήματος συλλογής και επεξεργασίας στατιστικών δεδομένων της Δικαιοσύνης"/>
    <n v="992000"/>
    <m/>
    <n v="992000"/>
  </r>
  <r>
    <x v="0"/>
    <x v="0"/>
    <n v="1090211"/>
    <n v="175602496"/>
    <x v="39"/>
    <s v="Ανάπτυξη Υπηρεσιών Προστιθέμενης Αξίας του Προγράμματος ΔΙΑΥΓΕΙΑ"/>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Ανάπτυξη Υπηρεσιών Προστιθέμενης Αξίας του Προγράμμματος ΔΙΑΥΓΕΙΑ"/>
    <n v="1000000"/>
    <m/>
    <n v="1000000"/>
  </r>
  <r>
    <x v="0"/>
    <x v="0"/>
    <n v="1090211"/>
    <n v="175602496"/>
    <x v="39"/>
    <s v="Ανάπτυξη Υπηρεσιών Προστιθέμενης Αξίας του Προγράμματος ΔΙΑΥΓΕΙΑ"/>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Ανάπτυξη Υπηρεσιών Προστιθέμενης Αξίας του Προγράμμματος ΔΙΑΥΓΕΙΑ"/>
    <n v="500000"/>
    <m/>
    <n v="500000"/>
  </r>
  <r>
    <x v="1"/>
    <x v="6"/>
    <n v="1090219"/>
    <n v="5800000"/>
    <x v="40"/>
    <s v="Δράσεις του Υπουργείου Εσωτερικών για το ανθρώπινο δυναμικό της Δημόσιας Διοίκησης"/>
    <s v="ΥΠΟΥΡΓΕΙΟ ΕΣΩΤΕΡΙΚΩΝ "/>
    <s v="ΥΠΟΥΡΓΕΙΟ ΕΣΩΤΕΡΙΚΩΝ "/>
    <s v="ΕΥΔΕ ΕΣΩΤΕΡΙΚΩΝ"/>
    <s v="Ανάρτηση υπηρεσιακών μεταβολών στο μητρώο ανθρώπινου δυναμικού δημοσίου τομέα"/>
    <n v="300000"/>
    <n v="300000"/>
    <m/>
  </r>
  <r>
    <x v="2"/>
    <x v="2"/>
    <m/>
    <n v="77943935"/>
    <x v="41"/>
    <s v="Βελτίωση διαδικασιών Υπουργείου Αγροτικής Ανάπτυξης και Τροφίμων"/>
    <s v="ΥΠΟΥΡΓΕΙΟ ΑΓΡΟΤΙΚΗΣ ΑΝΑΠΤΥΞΗΣ &amp; ΤΡΟΦΙΜΩΝ"/>
    <s v="ΥΠΟΥΡΓΕΙΟ ΑΓΡΟΤΙΚΗΣ ΑΝΑΠΤΥΞΗΣ &amp; ΤΡΟΦΙΜΩΝ"/>
    <s v="Υπουργείο Αγροτικής Ανάπτυξης και Τροφίμων"/>
    <s v="Ανασχεδιασμός Διαδικασιών του συστήματος διαχείρισης ποιότητας των εργαστηρίων του Υπουργείου Αγροτικής Ανάπτυξης και Τροφίμων"/>
    <n v="74000"/>
    <n v="74000"/>
    <m/>
  </r>
  <r>
    <x v="2"/>
    <x v="2"/>
    <m/>
    <n v="77943935"/>
    <x v="41"/>
    <s v="Βελτίωση διαδικασιών Υπουργείου Αγροτικής Ανάπτυξης και Τροφίμων"/>
    <s v="ΥΠΟΥΡΓΕΙΟ ΑΓΡΟΤΙΚΗΣ ΑΝΑΠΤΥΞΗΣ &amp; ΤΡΟΦΙΜΩΝ"/>
    <s v="ΥΠΟΥΡΓΕΙΟ ΑΓΡΟΤΙΚΗΣ ΑΝΑΠΤΥΞΗΣ &amp; ΤΡΟΦΙΜΩΝ"/>
    <s v="Υπουργείο Αγροτικής Ανάπτυξης και Τροφίμων"/>
    <s v="Ανασχεδιασμός Διαδικασιών του Υπουργείου Αγροτικής Ανάπτυξης και Τροφίμων"/>
    <n v="496000"/>
    <n v="496000"/>
    <m/>
  </r>
  <r>
    <x v="2"/>
    <x v="2"/>
    <n v="1090219"/>
    <n v="77943935"/>
    <x v="42"/>
    <s v="Ανασχεδιασμός διοικητικών διαδικασιών του Οργανισμού Προνοιακών Επιδομάτων Κοινωνικής Αλληλεγγύης (ΟΠΕΚΑ)"/>
    <s v="ΥΠΟΥΡΓΕΙΟ ΕΡΓΑΣΙΑΣ, ΚΟΙΝΩΝΙΚΗΣ ΑΣΦΑΛΙΣΗΣ ΚΑΙ ΚΟΙΝΩΝΙΚΗΣ ΑΛΛΗΛΕΓΓΥΗΣ"/>
    <s v="ΥΠΟΥΡΓΕΙΟ ΕΡΓΑΣΙΑΣ, ΚΟΙΝΩΝΙΚΗΣ ΑΣΦΑΛΙΣΗΣ ΚΑΙ ΚΟΙΝΩΝΙΚΗΣ ΑΛΛΗΛΕΓΓΥΗΣ"/>
    <s v="ΟΠΕΚΑ"/>
    <s v="Ανασχεδιασμός και Ψηφιοποίηση Υποστηρικτικών διαδικασιών ΟΠΕΚΑ"/>
    <n v="1800000"/>
    <n v="1800000"/>
    <m/>
  </r>
  <r>
    <x v="1"/>
    <x v="1"/>
    <m/>
    <n v="111991279"/>
    <x v="43"/>
    <s v="Βελτίωση της ποιότητας σχεδιασμού των προγραμμάτων σπουδών και του εκπαιδευτικού υλικού του ΕΚΔΔΑ"/>
    <s v="ΥΠΟΥΡΓΕΙΟ ΔΙΟΙΚΗΤΙΚΗΣ ΑΝΑΣΥΓΚΡΟΤΗΣΗΣ"/>
    <s v="ΥΠΟΥΡΓΕΙΟ ΕΣΩΤΕΡΙΚΩΝ "/>
    <s v="ΕΚΔΔΑ"/>
    <s v="Ανασχεδιασμός των προγραμμάτων σπουδών και του εκπαιδευτικού υλικού"/>
    <n v="3875000"/>
    <n v="3875000"/>
    <m/>
  </r>
  <r>
    <x v="1"/>
    <x v="1"/>
    <m/>
    <n v="111991279"/>
    <x v="44"/>
    <s v="Βελτίωση της ποιότητας σχεδιασμού των προγραμμάτων σπουδών και του εκπαιδευτικού υλικού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s v="Ανασχεδιασμός των προγραμμάτων σπουδών και του εκπαιδευτικού υλικού"/>
    <n v="884000"/>
    <n v="884000"/>
    <m/>
  </r>
  <r>
    <x v="2"/>
    <x v="2"/>
    <m/>
    <n v="77943935"/>
    <x v="45"/>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ΚΟΙΝΩΝΙΑ ΤΗΣ ΠΛΗΡΟΦΟΡΙΑΣ Α.Ε."/>
    <s v="ΑΠΛΟΠΟΙΗΣΗ ΤΩΝ ΔΙΑΔΙΚΑΣΙΩΝ ΤΩΝ ΔΙΕΥΘΥΝΣΕΩΝ ΤΗΣ ΓΕΝΙΚΗΣ ΔΙΕΥΘΥΝΣΗΣ ΑΡΧΑΙΟΤΗΤΩΝ ΚΑΙ ΠΟΛΙΤΙΣΤΙΚΗΣ ΚΛΗΡΟΝΟΜΙΑΣ ΚΑΙ ΤΗΣ ΓΕΝΙΚΗΣ ΔΙΕΥΘΥΝΣΗΣ ΑΝΑΣΤΗΛΩΣΗΣ ΚΑΙ ΤΕΧΝΙΚΩΝ ΈΡΓΩΝ"/>
    <n v="629036.41"/>
    <n v="585468.52"/>
    <n v="43567.89"/>
  </r>
  <r>
    <x v="2"/>
    <x v="2"/>
    <m/>
    <n v="77943935"/>
    <x v="45"/>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ΚΟΙΝΩΝΙΑ ΤΗΣ ΠΛΗΡΟΦΟΡΙΑΣ Α.Ε."/>
    <s v="ΑΠΛΟΠΟΙΗΣΗ ΤΩΝ ΔΙΑΔΙΚΑΣΙΩΝ ΤΩΝ ΔΙΕΥΘΥΝΣΕΩΝ ΤΗΣ ΓΕΝΙΚΗΣ ΔΙΕΥΘΥΝΣΗΣ ΑΡΧΑΙΟΤΗΤΩΝ ΚΑΙ ΠΟΛΙΤΙΣΤΙΚΗΣ ΚΛΗΡΟΝΟΜΙΑΣ ΚΑΙ ΤΗΣ ΓΕΝΙΚΗΣ ΔΙΕΥΘΥΝΣΗΣ ΑΝΑΣΤΗΛΩΣΗΣ ΚΑΙ ΤΕΧΝΙΚΩΝ ΈΡΓΩΝ"/>
    <n v="148.01000000000931"/>
    <n v="148.01000000000931"/>
    <m/>
  </r>
  <r>
    <x v="2"/>
    <x v="2"/>
    <m/>
    <n v="77943935"/>
    <x v="45"/>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ΚΟΙΝΩΝΙΑ ΤΗΣ ΠΛΗΡΟΦΟΡΙΑΣ Α.Ε."/>
    <s v="ΑΠΛΟΠΟΙΗΣΗ ΤΩΝ ΔΙΑΔΙΚΑΣΙΩΝ ΤΩΝ ΔΙΕΥΘΥΝΣΕΩΝ ΤΗΣ ΓΕΝΙΚΗΣ ΔΙΕΥΘΥΝΣΗΣ ΑΡΧΑΙΟΤΗΤΩΝ ΚΑΙ ΠΟΛΙΤΙΣΤΙΚΗΣ ΚΛΗΡΟΝΟΜΙΑΣ ΚΑΙ ΤΗΣ ΓΕΝΙΚΗΣ ΔΙΕΥΘΥΝΣΗΣ ΑΝΑΣΤΗΛΩΣΗΣ ΚΑΙ ΤΕΧΝΙΚΩΝ ΈΡΓΩΝ"/>
    <n v="11.010000000023865"/>
    <n v="11.010000000023865"/>
    <m/>
  </r>
  <r>
    <x v="2"/>
    <x v="2"/>
    <n v="1090219"/>
    <n v="77943935"/>
    <x v="45"/>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Διεπιστημονικός Οργανισμός Αναγνώρισης Τίτλων Ακαδημαϊκών και Πληροφόρησης"/>
    <s v="Απλούστευση διαδιακασιών/ Ψηφιοποίηση φυσικού αρχείου ΔΟΑΤΑΠ / Ένταξη στη διαλειτουργικότητα"/>
    <n v="500000"/>
    <n v="500000"/>
    <m/>
  </r>
  <r>
    <x v="2"/>
    <x v="2"/>
    <n v="1090219"/>
    <n v="77943935"/>
    <x v="46"/>
    <s v="Βελτίωση και εκσυγχρονισμός διαδικασιών της Γεν. Γραμματείας Πληθυσμού και Κοινωνικής Συνοχής προς πολίτες τρίτων χωρών"/>
    <s v="ΥΠΟΥΡΓΕΙΟ ΜΕΤΑΝΑΣΤΕΥΤΙΚΗΣ ΠΟΛΙΤΙΚΗΣ"/>
    <s v="ΥΠΟΥΡΓΕΙΟ ΜΕΤΑΝΑΣΤΕΥΤΙΚΗΣ ΠΟΛΙΤΙΚΗΣ"/>
    <s v="Γενική Γραμματεία Πληθυσμού  και Κοινωνικής Συνοχής"/>
    <s v="Απλούστευση και διασφάλιση ηλεκτρονικών υπηρεσιών προς πολίτες τρίτων χωρών"/>
    <n v="-1400000"/>
    <n v="-1400000"/>
    <m/>
  </r>
  <r>
    <x v="2"/>
    <x v="2"/>
    <m/>
    <n v="77943935"/>
    <x v="46"/>
    <s v="Βελτίωση και εκσυγχρονισμός διαδικασιών της Γεν. Γραμματείας Πληθυσμού και Κοινωνικής Συνοχής προς πολίτες τρίτων χωρών"/>
    <s v="ΥΠΟΥΡΓΕΙΟ ΜΕΤΑΝΑΣΤΕΥΤΙΚΗΣ ΠΟΛΙΤΙΚΗΣ"/>
    <s v="ΥΠΟΥΡΓΕΙΟ ΜΕΤΑΝΑΣΤΕΥΤΙΚΗΣ ΠΟΛΙΤΙΚΗΣ"/>
    <s v="Γενική Γραμματεία Πληθυσμού  και Κοινωνικής Συνοχής"/>
    <s v="Απλούστευση και διασφάλιση ηλεκτρονικών υπηρεσιών προς πολίτες τρίτων χωρών"/>
    <n v="1400000"/>
    <n v="1400000"/>
    <m/>
  </r>
  <r>
    <x v="0"/>
    <x v="3"/>
    <n v="1090211"/>
    <n v="52137222"/>
    <x v="12"/>
    <s v="Δράσεις ηλεκτρονικής διακυβέρνησης για την αναβάθμιση του επιπέδου παροχής ηλεκτρονικών υπηρεσιών προς τους πολίτες"/>
    <s v="ΥΠΟΥΡΓΕΙΟ ΠΑΙΔΕΙΑΣ, ΕΡΕΥΝΑΣ ΚΑΙ ΘΡΗΣΚΕΥΜΑΤΩΝ"/>
    <s v="ΥΠΟΥΡΓΕΙΟ ΠΑΙΔΕΙΑΣ, ΕΡΕΥΝΑΣ ΚΑΙ ΘΡΗΣΚΕΥΜΑΤΩΝ"/>
    <s v="ΙΔΡΥΜΑ ΝΕΟΛΑΙΑΣ ΚΑΙ ΔΙΑ ΒΙΟΥ ΜΑΘΗΣΗΣ- Ι.ΝΕ.ΔΙ.ΒΙ.Μ."/>
    <s v="Απλούστευση και Ψηφιοποίηση υπηρεσιών και προγραμμάτων Ι.ΝΕ.ΔΙ.ΒΙ.Μ. και δημιουργία ηλεκτρονικού αποθετηρίου (eΙΝΕΔΙΒΙΜ)"/>
    <n v="963900"/>
    <m/>
    <n v="963900"/>
  </r>
  <r>
    <x v="2"/>
    <x v="2"/>
    <m/>
    <n v="77943935"/>
    <x v="45"/>
    <s v="Απλοποίηση Εσωτερικών Διαδικασιών Φορέων του Δημόσιου Τομέα και βελτίωση της λειτουργίας τους (α΄ φάση εξειδίκευσης)"/>
    <s v="ΥΠΟΥΡΓΕΙΟ ΟΙΚΟΝΟΜΙΑΣ ΚΑΙ ΑΝΑΠΤΥΞΗΣ "/>
    <s v="ΥΠΟΥΡΓΕΙΟ ΟΙΚΟΝΟΜΙΑΣ ΚΑΙ ΑΝΑΠΤΥΞΗΣ "/>
    <s v="ΤΕΧΝΙΚΟ ΕΠΙΜΕΛΗΤΗΡΙΟ ΕΛΛΑΔΟΣ (ΤΕΕ_"/>
    <s v="Απλούστευση των διοικητικών διαδικασιών του Τεχνικού Επιμελητηρίου Ελλάδας"/>
    <n v="1153740"/>
    <n v="1153740"/>
    <m/>
  </r>
  <r>
    <x v="2"/>
    <x v="2"/>
    <m/>
    <n v="77943935"/>
    <x v="45"/>
    <s v="Απλοποίηση Εσωτερικών Διαδικασιών Φορέων του Δημόσιου Τομέα και βελτίωση της λειτουργίας τους (α΄ φάση εξειδίκευσης)"/>
    <s v="ΥΠΟΥΡΓΕΙΟ ΟΙΚΟΝΟΜΙΑΣ ΚΑΙ ΑΝΑΠΤΥΞΗΣ "/>
    <s v="ΥΠΟΥΡΓΕΙΟ ΟΙΚΟΝΟΜΙΑΣ ΚΑΙ ΑΝΑΠΤΥΞΗΣ "/>
    <s v="ΤΕΧΝΙΚΟ ΕΠΙΜΕΛΗΤΗΡΙΟ ΕΛΛΑΔΟΣ (ΤΕΕ_"/>
    <s v="Απλούστευση των διοικητικών διαδικασιών του Τεχνικού Επιμελητηρίου Ελλάδας"/>
    <n v="-1153740"/>
    <n v="-1153740"/>
    <m/>
  </r>
  <r>
    <x v="2"/>
    <x v="2"/>
    <m/>
    <n v="77943935"/>
    <x v="47"/>
    <s v="Δράσεις  απλοποίησης των παρεχόμενων υπηρεσιών της Γενικής Γραμματείας Αθλητισμού"/>
    <s v="ΥΠΟΥΡΓΕΙΟ ΠΟΛΙΤΙΣΜΟΥ ΚΑΙ ΑΘΛΗΤΙΣΜΟΥ"/>
    <s v="ΥΠΟΥΡΓΕΙΟ ΠΟΛΙΤΙΣΜΟΥ ΚΑΙ ΑΘΛΗΤΙΣΜΟΥ"/>
    <s v="Γενική Γραμματεία Αθλητισμού και εποπτευόμενοι φορείς"/>
    <s v="Απλούστευση των παρεχόμενων υπηρεσιών της Γεν. Γραμματείας Αθλητισμού"/>
    <n v="200000"/>
    <n v="200000"/>
    <m/>
  </r>
  <r>
    <x v="2"/>
    <x v="2"/>
    <n v="1090219"/>
    <n v="77943935"/>
    <x v="48"/>
    <s v="Δράσεις  βελτίωσης των παρεχόμενων υπηρεσιών στον τομέα του Τουρισμού"/>
    <s v="ΥΠΟΥΡΓΕΙΟ  ΤΟΥΡΙΣΜΟΥ"/>
    <s v="ΥΠΟΥΡΓΕΙΟ  ΤΟΥΡΙΣΜΟΥ"/>
    <s v="Υπουργείο Τουρισμού και Εποπτευόμενοι φορείς"/>
    <s v="Απλούστευση των παρεχόμενων υπηρεσιών του τομέα Τουρισμού του Υπουργείου Οικονομίας, Ανάπτυξης και Τουρισμού"/>
    <n v="-1250000"/>
    <n v="-1250000"/>
    <m/>
  </r>
  <r>
    <x v="2"/>
    <x v="2"/>
    <m/>
    <n v="77943935"/>
    <x v="48"/>
    <s v="Δράσεις  βελτίωσης των παρεχόμενων υπηρεσιών στον τομέα του Τουρισμού"/>
    <s v="ΥΠΟΥΡΓΕΙΟ  ΤΟΥΡΙΣΜΟΥ"/>
    <s v="ΥΠΟΥΡΓΕΙΟ  ΤΟΥΡΙΣΜΟΥ"/>
    <s v="Υπουργείο Τουρισμού και Εποπτευόμενοι φορείς"/>
    <s v="Απλούστευση των παρεχόμενων υπηρεσιών του τομέα Τουρισμού του Υπουργείου Οικονομίας, Ανάπτυξης και Τουρισμού"/>
    <n v="1250000"/>
    <n v="1250000"/>
    <m/>
  </r>
  <r>
    <x v="0"/>
    <x v="0"/>
    <n v="1090211"/>
    <n v="175602496"/>
    <x v="24"/>
    <s v="Υποδομές Υπουργείου Προστασίας του Πολίτη"/>
    <s v="ΥΠΟΥΡΓΕΙΟ ΠΡΟΣΤΑΣΙΑΣ ΤΟΥ ΠΟΛΙΤΗ"/>
    <s v="ΥΠΟΥΡΓΕΙΟ ΠΡΟΣΤΑΣΙΑΣ ΤΟΥ ΠΟΛΙΤΗ"/>
    <s v="Γενική Δ/νση Οικονομικού και Επιτελικού Σχεδιασμού/Δ/νση Δημοσιονομικής Διαχείρισης/_x000a_Ελληνική Αστυνομία"/>
    <s v="Απλούστευση, Αναδιοργάνωση και επιτάχυνση των Διοικητικών Διαδικασιών που αφορύν την ηλεκτρονική διακίνηση του υλικού σημάνσεως των σεσημασμένων και καταχωρημένων ατόμων των Εγκληματολογικών Υπηρεσιών"/>
    <n v="453200"/>
    <m/>
    <n v="453200"/>
  </r>
  <r>
    <x v="2"/>
    <x v="2"/>
    <m/>
    <n v="77943935"/>
    <x v="49"/>
    <s v="Απλούστευση, ανασχεδιασμός και ηλεκτρονικοποίηση διαδικασιών του Υπουργείου Μεταναστευτικής Πολιτικής"/>
    <s v="ΥΠΟΥΡΓΕΙΟ ΜΕΤΑΝΑΣΤΕΥΤΙΚΗΣ ΠΟΛΙΤΙΚΗΣ"/>
    <s v="ΥΠΟΥΡΓΕΙΟ ΜΕΤΑΝΑΣΤΕΥΤΙΚΗΣ ΠΟΛΙΤΙΚΗΣ"/>
    <s v="ΥΠΟΥΡΓΕΙΟ ΜΕΤΑΝΑΣΤΕΥΤΙΚΗΣ ΠΟΛΙΤΙΚΗΣ"/>
    <s v="Απλούστευση, ανασχεδιασμός και ηλεκτρονικοποίηση διαδικασιών του Υπουργείου Μεταναστευτικής Πολιτικής"/>
    <n v="500000"/>
    <n v="500000"/>
    <m/>
  </r>
  <r>
    <x v="0"/>
    <x v="0"/>
    <n v="1090211"/>
    <n v="175602496"/>
    <x v="50"/>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ΔΗΜΟΣ ΑΘΗΝΑΙΩΝ "/>
    <s v="Αρχειοθέτηση και ψηφιοποίηση φυσικού αρχείου της υπηρεσίας δόμησης του Δήμου Αθηναίων"/>
    <n v="3256639.2"/>
    <m/>
    <n v="3256639.2"/>
  </r>
  <r>
    <x v="1"/>
    <x v="1"/>
    <n v="1090219"/>
    <n v="111991279"/>
    <x v="51"/>
    <s v="ΑΝΑΠΤΥΞΗ ΑΝΘΡΩΠΙΝΟΥ ΔΥΝΑΜΙΚΟΥ ΥΠΕΞ"/>
    <s v="_x0009_ΥΠΟΥΡΓΕΙΟ ΕΞΩΤΕΡΙΚΩΝ"/>
    <s v="_x0009_ΥΠΟΥΡΓΕΙΟ ΕΞΩΤΕΡΙΚΩΝ"/>
    <s v="ΕΥΣΧΕΠ"/>
    <s v="ΑΡΧΙΚΗ ΕΚΠΑΙΔΕΥΣΗ ΥΠΟΨΗΦΙΩN ΑΚΟΛΟΥΘΩΝ ΠΡΕΣΒΕΙΑ, Σειρές  ΚΣΤ΄ Κ’, ΚΗ"/>
    <n v="350000"/>
    <n v="350000"/>
    <m/>
  </r>
  <r>
    <x v="2"/>
    <x v="4"/>
    <m/>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Αυτοτελής Υπηρεσία Εποπτείας ΟΤΑ"/>
    <n v="180000"/>
    <n v="180000"/>
    <m/>
  </r>
  <r>
    <x v="2"/>
    <x v="4"/>
    <n v="1090219"/>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Αυτοτελής Υπηρεσία Εποπτείας ΟΤΑ"/>
    <n v="-180000"/>
    <n v="-180000"/>
    <m/>
  </r>
  <r>
    <x v="2"/>
    <x v="7"/>
    <n v="1090219"/>
    <n v="62000000"/>
    <x v="52"/>
    <s v="Δράσεις αντιμετώπισης της πανδημίας COVID-19 του Υπουργείου Υγείας"/>
    <s v="ΥΠΟΥΡΓΕΙΟ ΥΓΕΙΑΣ"/>
    <s v="ΥΠΟΥΡΓΕΙΟ ΥΓΕΙΑΣ"/>
    <s v=" Εθνικός Οργανισμός Παροχής Υπηρεσιών Υγείας/ ΕΟΠΥΥ"/>
    <s v="Βελτίωση της εμβολιαστικής κάλυψης στη γρίπη και την πνευμονιοκοκκική νόσο κατά την επιδημική κρίση COVID-19"/>
    <n v="59164400"/>
    <n v="59164400"/>
    <m/>
  </r>
  <r>
    <x v="0"/>
    <x v="0"/>
    <n v="1090211"/>
    <n v="175602496"/>
    <x v="53"/>
    <s v="Ψηφιοποίηση αρχείων και ανάπτυξη παρεχόμενων υπηρε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ΑΕΙ/Θεολογική Σχολή ΕΚΠΑ"/>
    <s v="Βιβλιοθήκη Θεολογικής Σχολής ΕΚΠΑ"/>
    <n v="6200000"/>
    <m/>
    <n v="6200000"/>
  </r>
  <r>
    <x v="2"/>
    <x v="2"/>
    <n v="1090211"/>
    <n v="77943935"/>
    <x v="54"/>
    <s v="Δράσεις μείωσης διοικητικών βαρών, απλούστευσης και προτυποποίησης υπηρεσιών προς τους πολίτες και τις επιχειρήσεις στο πλαίσιο του Εθνικού Προγράμματος Απλούστευσης Διαδικασιών"/>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Η ΓΡΑΜΜΑΤΕΙΑ ΨΗΦΙΑΚΗΣ ΔΙΑΚΥΒΕΡΝΗΣΗΣ ΚΑΙ ΑΠΛΟΥΣΤΕΥΣΗΣ ΔΙΑΔΙΚΑΣΙΩΝ (ΓΓΨΔΑΔ)"/>
    <s v="ΒΡΑΒΕΙΑ ΨΗΦΙΑΚΗΣ ΔΙΑΚΥΒΕΡΝΗΣΗΣ ΚΑΙ ΑΠΛΟΥΣΤΕΥΣΗΣ ΔΙΑΔΙΚΑΣΙΩΝ"/>
    <n v="440095"/>
    <n v="440095"/>
    <m/>
  </r>
  <r>
    <x v="0"/>
    <x v="0"/>
    <n v="1090211"/>
    <n v="175602496"/>
    <x v="55"/>
    <s v="Γεωπληροφοριακή υποδομή Υπουργείου Οικονομικών"/>
    <s v="ΥΠΟΥΡΓΕΙΟ ΟΙΚΟΝΟΜΙΚΩΝ"/>
    <s v="ΥΠΟΥΡΓΕΙΟ ΟΙΚΟΝΟΜΙΚΩΝ"/>
    <s v="ΓΓ Δημόσιας Περιουσίας"/>
    <s v="ΓΕΩ-ΠΛΗΡΟΦΟΡΙΑΚΗ ΥΠΟΔΟΜΗ ΥΠΟΥΡΓΕΙΟΥ ΟΙΚΟΝΟΜΙΚΩΝ"/>
    <n v="-4000000"/>
    <m/>
    <n v="-4000000"/>
  </r>
  <r>
    <x v="0"/>
    <x v="0"/>
    <m/>
    <n v="175602496"/>
    <x v="55"/>
    <s v="Γεωπληροφοριακή υποδομή Υπουργείου Οικονομικών"/>
    <s v="ΥΠΟΥΡΓΕΙΟ ΟΙΚΟΝΟΜΙΚΩΝ"/>
    <s v="ΥΠΟΥΡΓΕΙΟ ΟΙΚΟΝΟΜΙΚΩΝ"/>
    <s v="ΓΓ Δημόσιας Περιουσίας"/>
    <s v="ΓΕΩ-ΠΛΗΡΟΦΟΡΙΑΚΗ ΥΠΟΔΟΜΗ ΥΠΟΥΡΓΕΙΟΥ ΟΙΚΟΝΟΜΙΚΩΝ"/>
    <n v="4000000"/>
    <m/>
    <n v="4000000"/>
  </r>
  <r>
    <x v="1"/>
    <x v="6"/>
    <n v="1090219"/>
    <n v="5800000"/>
    <x v="40"/>
    <s v="Δράσεις του Υπουργείου Εσωτερικών για το ανθρώπινο δυναμικό της Δημόσιας Διοίκησης"/>
    <s v="ΥΠΟΥΡΓΕΙΟ ΕΣΩΤΕΡΙΚΩΝ "/>
    <s v="ΥΠΟΥΡΓΕΙΟ ΕΣΩΤΕΡΙΚΩΝ "/>
    <s v="ΕΥΔΕ ΕΣΩΤΕΡΙΚΩΝ"/>
    <s v="Δημιουργία Βάσης Δεδομένων για τη συσχέτιση και διασύνδεση μεταπτυχιακών τίτλων σπουδών των υποψηφίων με τις προκηρυσσόμενες θέσεις ευθύνης σύμφωνα με τις αρμοδιότητές τους"/>
    <n v="250000"/>
    <n v="250000"/>
    <m/>
  </r>
  <r>
    <x v="2"/>
    <x v="2"/>
    <n v="1090219"/>
    <n v="77943935"/>
    <x v="56"/>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s v="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
    <n v="-24689135.27"/>
    <n v="-24689135.27"/>
    <m/>
  </r>
  <r>
    <x v="2"/>
    <x v="2"/>
    <n v="1090219"/>
    <n v="77943935"/>
    <x v="56"/>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s v="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
    <n v="6357454.2699999996"/>
    <n v="6357454.2699999996"/>
    <m/>
  </r>
  <r>
    <x v="2"/>
    <x v="2"/>
    <n v="1090219"/>
    <n v="77943935"/>
    <x v="56"/>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s v="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
    <n v="7531681"/>
    <n v="7531681"/>
    <m/>
  </r>
  <r>
    <x v="2"/>
    <x v="2"/>
    <n v="1090219"/>
    <n v="77943935"/>
    <x v="56"/>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s v="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
    <n v="10800000"/>
    <n v="10800000"/>
    <m/>
  </r>
  <r>
    <x v="3"/>
    <x v="8"/>
    <n v="1090219"/>
    <n v="100000000"/>
    <x v="57"/>
    <s v="Δράσεις του Υπουργείου Υγείας για τον περιορισμό της διασποράς της πανδημίας Covid19 και αποκατάστασης των συνεπειών της υγειονομικής κρίσης "/>
    <s v="ΥΠΟΥΡΓΕΙΟ ΥΓΕΙΑΣ"/>
    <s v="ΥΠΟΥΡΓΕΙΟ ΥΓΕΙΑΣ"/>
    <s v="ΥΠΟΥΡΓΕΙΟ ΥΓΕΙΑΣ/ΕΟΔΥ"/>
    <s v="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
    <n v="101426435.44"/>
    <n v="101426435.44"/>
    <m/>
  </r>
  <r>
    <x v="2"/>
    <x v="4"/>
    <n v="1090219"/>
    <n v="22100000"/>
    <x v="58"/>
    <s v="Δημιουργία μηχανισμών και εργαλείων για τη βελτίωση της λειτουργίας της δικαιοσύνης  "/>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Δημιουργία Εθνικών ηλεκτρονικών καταλόγων πολιτικής και ποινικής Δικαιοσύνης"/>
    <n v="700000"/>
    <n v="700000"/>
    <m/>
  </r>
  <r>
    <x v="2"/>
    <x v="4"/>
    <n v="1090219"/>
    <n v="22100000"/>
    <x v="58"/>
    <s v="Δημιουργία μηχανισμών και εργαλείων για τη βελτίωση της λειτουργίας της δικαιοσύνης  "/>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Δημιουργία Εθνικών ηλεκτρονικών καταλόγων πολιτικής και ποινικής Δικαιοσύνης"/>
    <n v="-700000"/>
    <n v="-700000"/>
    <m/>
  </r>
  <r>
    <x v="0"/>
    <x v="0"/>
    <n v="1090211"/>
    <n v="175602496"/>
    <x v="38"/>
    <s v="Δράσεις Ψηφιακής Αναβάθμισης του Υπουργείου Δικαιοσύνης, Διαφάνειας και Ανθρωπίνων Δικαιωμάτων"/>
    <s v="ΥΠΟΥΡΓΕΙΟ ΔΙΚΑΙΟΣΥΝΗΣ ΔΙΑΦΑΝΕΙΑΣ ΚΑΙ ΑΝΘΡΩΠΙΝΩΝ ΔΙΚΑΙΩΜΑΤΩΝ"/>
    <s v="ΥΠΟΥΡΓΕΙΟ ΔΙΚΑΙΟΣΥΝΗΣ ΔΙΑΦΑΝΕΙΑΣ ΚΑΙ ΑΝΘΡΩΠΙΝΩΝ ΔΙΚΑΙΩΜΑΤΩΝ"/>
    <s v="Επιτελική δομή ΕΣΠΑ Υπουργείου Δικαιοσύνης Διαφάνειας και Ανθρωπίνων Δικαιωμάτων"/>
    <s v="Δημιουργία Εθνικών ηλεκτρονικών καταλόγων πολιτικής και ποινικής Δικαιοσύνης"/>
    <n v="700025"/>
    <m/>
    <n v="700025"/>
  </r>
  <r>
    <x v="2"/>
    <x v="5"/>
    <m/>
    <n v="4750000"/>
    <x v="59"/>
    <s v="Αναβάθμιση των υπηρεσιών που παρέχει η Γενική Διεύθυνση Προστασίας Καταναλωτή στο επίπεδο της υποδοχής και διαχείρισης καταγγελιών καταναλωτών "/>
    <s v="ΥΠΟΥΡΓΕΙΟ ΟΙΚΟΝΟΜΙΑΣ ΚΑΙ ΑΝΑΠΤΥΞΗΣ "/>
    <s v="ΥΠΟΥΡΓΕΙΟ ΟΙΚΟΝΟΜΙΑΣ ΚΑΙ ΑΝΑΠΤΥΞΗΣ "/>
    <s v="Γενική Δ/νση Προστασίας Καταναλωτή"/>
    <s v="Δημιουργία ενός σύγχρονου κέντρου υποδοχής και διαχείρισης καταγγελιών "/>
    <n v="150000"/>
    <n v="150000"/>
    <m/>
  </r>
  <r>
    <x v="2"/>
    <x v="4"/>
    <m/>
    <n v="22100000"/>
    <x v="60"/>
    <s v="Δημιουργία Μηχανισμών Παρακολούθησης πολιτικών του Υπουργείου Εργασίας στον τομέα κοινωνικής πολιτική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s v="Δημιουργία εργαλείων και Ορισμός Διαδικασιών για την Καταγραφή των Αστέγων "/>
    <n v="200000"/>
    <n v="200000"/>
    <m/>
  </r>
  <r>
    <x v="2"/>
    <x v="4"/>
    <m/>
    <n v="22100000"/>
    <x v="60"/>
    <s v="Δημιουργία Μηχανισμών Παρακολούθησης πολιτικών του Υπουργείου Εργασίας στον τομέα κοινωνικής πολιτική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s v="Δημιουργία εργαλείων και Ορισμός Διαδικασιών για την Καταγραφή των Αστέγων "/>
    <n v="-200000"/>
    <n v="-200000"/>
    <m/>
  </r>
  <r>
    <x v="2"/>
    <x v="2"/>
    <m/>
    <n v="77943935"/>
    <x v="61"/>
    <s v="Δημιουργία  συστήματος διαχείρισης στεγαστικών αιτημάτων και διασύνδεσης των δομών παροχής υπηρεσιών κοινωνικής φροντίδας σε αστέγου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s v="Δημιουργία εργαλείων και Ορισμός Διαδικασιών για την Καταγραφή των Αστέγων "/>
    <n v="200000"/>
    <n v="200000"/>
    <m/>
  </r>
  <r>
    <x v="0"/>
    <x v="3"/>
    <n v="1090211"/>
    <n v="52137222"/>
    <x v="62"/>
    <s v="Παροχή ηλεκτρονικών υπηρεσιών της Γενικής Γραμματείας Αθλητισμού"/>
    <s v="ΥΠΟΥΡΓΕΙΟ ΠΟΛΙΤΙΣΜΟΥ ΚΑΙ ΑΘΛΗΤΙΣΜΟΥ"/>
    <s v="ΥΠΟΥΡΓΕΙΟ ΠΟΛΙΤΙΣΜΟΥ ΚΑΙ ΑΘΛΗΤΙΣΜΟΥ"/>
    <s v="Γενική Γραμματεία Αθλητισμού και εποπτευόμενοι φορείς"/>
    <s v="Δημιουργία μητρώων και παροχή ηλεκτρονικών υπηρεσιών προς πολίτες και αθλητικά σωματεία"/>
    <n v="-300000"/>
    <m/>
    <n v="-300000"/>
  </r>
  <r>
    <x v="0"/>
    <x v="3"/>
    <m/>
    <n v="52137222"/>
    <x v="62"/>
    <s v="Παροχή ηλεκτρονικών υπηρεσιών της Γενικής Γραμματείας Αθλητισμού"/>
    <s v="ΥΠΟΥΡΓΕΙΟ ΠΟΛΙΤΙΣΜΟΥ ΚΑΙ ΑΘΛΗΤΙΣΜΟΥ"/>
    <s v="ΥΠΟΥΡΓΕΙΟ ΠΟΛΙΤΙΣΜΟΥ ΚΑΙ ΑΘΛΗΤΙΣΜΟΥ"/>
    <s v="Γενική Γραμματεία Αθλητισμού και εποπτευόμενοι φορείς"/>
    <s v="Δημιουργία μητρώων και παροχή ηλεκτρονικών υπηρεσιών προς πολίτες και αθλητικά σωματεία"/>
    <n v="300000"/>
    <m/>
    <n v="300000"/>
  </r>
  <r>
    <x v="0"/>
    <x v="3"/>
    <m/>
    <n v="52137222"/>
    <x v="63"/>
    <s v="Υποδομές για την ψηφιακή καταγραφή, αποθήκευση και διάθεση πρακτικών συνεδριάσεων  δικαστηρίων"/>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Δημιουργία Πληροφοριακού Συστήματος και υποδομών για την ψηφιακή καταγραφή, αρχειοθέτηση και διάθεση των Πρακτικών των συνεδριάσεων των πολιτικών και ποινικών δικαστηρίων της χώρας"/>
    <n v="5649925"/>
    <m/>
    <n v="5649925"/>
  </r>
  <r>
    <x v="0"/>
    <x v="3"/>
    <n v="1090211"/>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λληνική Αρχή Γεωλογικών &amp; Μεταλλευτικών Ερευνών / Κοινωνία της Πληροφορίας "/>
    <s v="Δημιουργία Πύλης Ανοιχτών Γεωεπιστημονικών Δεδομένων (GEOPORTAL)"/>
    <n v="2135787.7200000002"/>
    <m/>
    <n v="2135787.7200000002"/>
  </r>
  <r>
    <x v="0"/>
    <x v="0"/>
    <n v="1090211"/>
    <n v="175602496"/>
    <x v="64"/>
    <s v="Δημιουργία Υποδομών Ηλεκτρονικής Διακυβέρνησης για την ενίσχυση των λειτουργιών της Δημόσιας Διοίκησης στον Τομέα του Τουρισμού"/>
    <s v="ΥΠΟΥΡΓΕΙΟ  ΤΟΥΡΙΣΜΟΥ"/>
    <s v="ΥΠΟΥΡΓΕΙΟ  ΤΟΥΡΙΣΜΟΥ"/>
    <s v="Υπουργείο Τουρισμού και Εποπτευόμενοι φορείς"/>
    <s v="Δημιουργία Υποδομών Ηλεκτρονικής Διακυβέρνησης για την ενίσχυση των επιτελικών λειτουργιών της Δημόσιας Διοίκησης στον Τομέα του Τουρισμού"/>
    <n v="-1000000"/>
    <m/>
    <n v="-1000000"/>
  </r>
  <r>
    <x v="0"/>
    <x v="0"/>
    <m/>
    <n v="175602496"/>
    <x v="64"/>
    <s v="Δημιουργία Υποδομών Ηλεκτρονικής Διακυβέρνησης για την ενίσχυση των λειτουργιών της Δημόσιας Διοίκησης στον Τομέα του Τουρισμού"/>
    <s v="ΥΠΟΥΡΓΕΙΟ  ΤΟΥΡΙΣΜΟΥ"/>
    <s v="ΥΠΟΥΡΓΕΙΟ  ΤΟΥΡΙΣΜΟΥ"/>
    <s v="Υπουργείο Τουρισμού και Εποπτευόμενοι φορείς"/>
    <s v="Δημιουργία Υποδομών Ηλεκτρονικής Διακυβέρνησης για την ενίσχυση των επιτελικών λειτουργιών της Δημόσιας Διοίκησης στον Τομέα του Τουρισμού"/>
    <n v="1000000"/>
    <m/>
    <n v="1000000"/>
  </r>
  <r>
    <x v="0"/>
    <x v="3"/>
    <m/>
    <n v="52137222"/>
    <x v="19"/>
    <s v="Δημιουργία υποδομών ηλεκτρονικής διακυβέρνησης για την υποστήριξη των επιχειρησιακών λειτουργικών μονάδων υγείας "/>
    <s v="ΥΠΟΥΡΓΕΙΟ ΥΓΕΙΑΣ"/>
    <s v="ΥΠΟΥΡΓΕΙΟ ΥΓΕΙΑΣ"/>
    <s v="ΗΔΙΚΑ Α.Ε."/>
    <s v="Δημιουργία υποδομών Ηλεκτρονικής Διακυβέρνησης για την υποστήριξη των επιχειρησιακών λειτουργιών μονάδων υγείας του ΕΣΥ /Ενιαίο Πληροφοριακό Σύστημα για την Υποστήριξη των Επιχειρησιακών Λειτουργιών Μονάδων Υγείας του ΕΣ"/>
    <n v="10980000"/>
    <m/>
    <n v="10980000"/>
  </r>
  <r>
    <x v="0"/>
    <x v="0"/>
    <m/>
    <n v="175602496"/>
    <x v="65"/>
    <s v="Διασφάλιση της ασφάλειας δεδομένων στον (κάθετο) τομέα πολιτικής της κοινωνικής ασφάλισης"/>
    <s v="ΥΠΟΥΡΓΕΙΟ ΕΡΓΑΣΙΑΣ, ΚΟΙΝΩΝΙΚΗΣ ΑΣΦΑΛΙΣΗΣ ΚΑΙ ΚΟΙΝΩΝΙΚΗΣ ΑΛΛΗΛΕΓΓΥΗΣ"/>
    <s v="ΥΠΟΥΡΓΕΙΟ ΕΡΓΑΣΙΑΣ, ΚΟΙΝΩΝΙΚΗΣ ΑΣΦΑΛΙΣΗΣ ΚΑΙ ΚΟΙΝΩΝΙΚΗΣ ΑΛΛΗΛΕΓΓΥΗΣ"/>
    <s v="IKA"/>
    <s v="Διασφάλιση της ασφάλειας των πληροφοριών, του λογισμικού και των υποδομών του ΙΚΑ / ΕΤΑΜ για την εξασφάλιση των παρεχόμενων υπηρεσιών προς τους πολίτες και τις επιχειρήσεις"/>
    <n v="462855.49"/>
    <m/>
    <n v="462855.49"/>
  </r>
  <r>
    <x v="0"/>
    <x v="0"/>
    <m/>
    <n v="175602496"/>
    <x v="65"/>
    <s v="Διασφάλιση της ασφάλειας δεδομένων στον (κάθετο) τομέα πολιτικής της κοινωνικής ασφάλισης"/>
    <s v="ΥΠΟΥΡΓΕΙΟ ΕΡΓΑΣΙΑΣ, ΚΟΙΝΩΝΙΚΗΣ ΑΣΦΑΛΙΣΗΣ ΚΑΙ ΚΟΙΝΩΝΙΚΗΣ ΑΛΛΗΛΕΓΓΥΗΣ"/>
    <s v="ΥΠΟΥΡΓΕΙΟ ΕΡΓΑΣΙΑΣ, ΚΟΙΝΩΝΙΚΗΣ ΑΣΦΑΛΙΣΗΣ ΚΑΙ ΚΟΙΝΩΝΙΚΗΣ ΑΛΛΗΛΕΓΓΥΗΣ"/>
    <s v="IKA"/>
    <s v="Διασφάλιση της ασφάλειας των πληροφοριών, του λογισμικού και των υποδομών του ΙΚΑ / ΕΤΑΜ για την εξασφάλιση των παρεχόμενων υπηρεσιών προς τους πολίτες και τις επιχειρήσεις"/>
    <n v="-462855.49"/>
    <m/>
    <n v="-462855.49"/>
  </r>
  <r>
    <x v="0"/>
    <x v="0"/>
    <m/>
    <n v="175602496"/>
    <x v="9"/>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ΓΓ ΠΛΗΡΟΦΟΡΙΑΚΩΝ ΣΥΣΤΗΜΑΤΩΝ"/>
    <s v="Διαχείριση αλλαγών Ολοκληρωμένου Πληροφοριακού Συστήματος Δημοσιονομικής  Πολιτικής (ΟΠΣ-ΔΠ)"/>
    <n v="1000000"/>
    <m/>
    <n v="1000000"/>
  </r>
  <r>
    <x v="2"/>
    <x v="2"/>
    <n v="1090219"/>
    <n v="77943935"/>
    <x v="66"/>
    <s v="Διαχείριση και παρακολούθηση της εκλογικής διαδικασίας και έκδοσης εκλογικών αποτελεσμάτων"/>
    <s v="ΥΠΟΥΡΓΕΙΟ ΕΣΩΤΕΡΙΚΩΝ "/>
    <s v="ΥΠΟΥΡΓΕΙΟ ΕΣΩΤΕΡΙΚΩΝ "/>
    <s v="ΥΠΟΥΡΓΕΙΟ ΕΣΩΤΕΡΙΚΩΝ "/>
    <s v="Διαχείριση και παρακολούθηση της εκλογικής διαδικασίας και έκδοσης εκλογικών αποτελεσμάτων"/>
    <n v="-3500000"/>
    <n v="-3500000"/>
    <m/>
  </r>
  <r>
    <x v="2"/>
    <x v="2"/>
    <m/>
    <n v="77943935"/>
    <x v="66"/>
    <s v="Διαχείριση και παρακολούθηση της εκλογικής διαδικασίας και έκδοσης εκλογικών αποτελεσμάτων"/>
    <s v="ΥΠΟΥΡΓΕΙΟ ΕΣΩΤΕΡΙΚΩΝ "/>
    <s v="ΥΠΟΥΡΓΕΙΟ ΕΣΩΤΕΡΙΚΩΝ "/>
    <s v="ΥΠΟΥΡΓΕΙΟ ΕΣΩΤΕΡΙΚΩΝ "/>
    <s v="Διαχείριση και παρακολούθηση της εκλογικής διαδικασίας και έκδοσης εκλογικών αποτελεσμάτων"/>
    <n v="3500000"/>
    <n v="3500000"/>
    <m/>
  </r>
  <r>
    <x v="2"/>
    <x v="2"/>
    <n v="1090219"/>
    <n v="77943935"/>
    <x v="56"/>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s v="Διενέργεια έως 1.000.000 μοριακών ελέγχων COVID-19/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
    <n v="30000000"/>
    <n v="30000000"/>
    <m/>
  </r>
  <r>
    <x v="2"/>
    <x v="2"/>
    <n v="1090219"/>
    <n v="77943935"/>
    <x v="56"/>
    <s v="Λειτουργία Ειδικών Κινητών Ομάδων Υγείας για την υποστήριξη του ΕΟΔΥ και των δομών της Πρωτοβάθμιας Φροντίδας Υγείας (ΠΦΥ) του Ε.Σ.Υ. στο πλαίσιο της πρόληψης της δημόσιας υγείας λόγω εκτάκτων μέτρων για τον περιορισμό της διάδοσης του Κορωνοϊού (COVID-19)»  "/>
    <s v="ΥΠΟΥΡΓΕΙΟ ΥΓΕΙΑΣ"/>
    <s v="ΥΠΟΥΡΓΕΙΟ ΥΓΕΙΑΣ"/>
    <s v="ΥΠΟΥΡΓΕΙΟ ΥΓΕΙΑΣ/ΕΟΔΥ"/>
    <s v="Διενέργεια έως 1.000.000 μοριακών ελέγχων COVID-19/Δημιουργία δικτύου νοσηλευτών για τη λήψη δειγμάτων βιολογικού υλικού από πιθανά κρούσματα Κορωνοϊού κατ΄οίκον/Δημιουργία δικτύου νοσηλευτών για τη λήψη δειγμάτων βιολογικού υλικού και νοσηλευτική βοήθεια στα ύποπτα κρούσματα Κορονοϊού κατ΄οίκον"/>
    <n v="-30000000"/>
    <n v="-30000000"/>
    <m/>
  </r>
  <r>
    <x v="0"/>
    <x v="0"/>
    <n v="1090211"/>
    <n v="175602496"/>
    <x v="31"/>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πιτελική Δομή ΕΣΠΑ Υπουργείου Τουρισμού"/>
    <s v="Δορυφόρος Λογαριασμός Τουρισμού"/>
    <n v="250000"/>
    <m/>
    <n v="250000"/>
  </r>
  <r>
    <x v="2"/>
    <x v="2"/>
    <m/>
    <n v="77943935"/>
    <x v="67"/>
    <s v="Δράσεις αναβάθμισης της λειτουργίας της ΑΔΕΔΥ"/>
    <s v="ΑΔΕΔΥ"/>
    <s v="ΑΔΕΔΥ"/>
    <s v="Κοινωνικό Πολύκεντρο"/>
    <s v="Δράσεις αναβάθμισης της λειτουργίας της ΑΔΕΔΥ"/>
    <n v="2000000"/>
    <n v="2000000"/>
    <m/>
  </r>
  <r>
    <x v="2"/>
    <x v="2"/>
    <m/>
    <n v="77943935"/>
    <x v="67"/>
    <s v="Δράσεις αναβάθμισης της λειτουργίας της ΑΔΕΔΥ"/>
    <s v="ΑΔΕΔΥ"/>
    <s v="ΑΔΕΔΥ"/>
    <s v="Κοινωνικό Πολύκεντρο"/>
    <s v="Δράσεις αναβάθμισης της λειτουργίας της ΑΔΕΔΥ"/>
    <n v="-2000000"/>
    <n v="-2000000"/>
    <m/>
  </r>
  <r>
    <x v="2"/>
    <x v="5"/>
    <m/>
    <n v="4750000"/>
    <x v="68"/>
    <s v="Δράσεις αναβάθμισης της λειτουργίας της ΑΔΕΔΥ"/>
    <s v="ΑΔΕΔΥ"/>
    <s v="ΑΔΕΔΥ"/>
    <s v="Κοινωνικό Πολύκεντρο"/>
    <s v="Δράσεις αναβάθμισης της λειτουργίας της ΑΔΕΔΥ/Δράσεις ενίσχυσης της επιχειρησιακής και διοικητικής ικανότητας των δομών και των μελών της ΑΔΕΔΥ"/>
    <n v="2000000"/>
    <n v="2000000"/>
    <m/>
  </r>
  <r>
    <x v="2"/>
    <x v="5"/>
    <m/>
    <n v="4750000"/>
    <x v="68"/>
    <s v="Δράσεις αναβάθμισης της λειτουργίας της ΑΔΕΔΥ"/>
    <s v="ΑΔΕΔΥ"/>
    <s v="ΑΔΕΔΥ"/>
    <s v="Κοινωνικό Πολύκεντρο"/>
    <s v="Δράσεις αναβάθμισης της λειτουργίας της ΑΔΕΔΥ/Δράσεις ενίσχυσης της επιχειρησιακής και διοικητικής ικανότητας των δομών και των μελών της ΑΔΕΔΥ"/>
    <n v="440000"/>
    <n v="440000"/>
    <m/>
  </r>
  <r>
    <x v="1"/>
    <x v="1"/>
    <n v="1090219"/>
    <n v="111991279"/>
    <x v="1"/>
    <s v="Δράσεις ανάπτυξης γνώσεων δεξιοτήτων και ικανοτήτων του ανθρώπινου δυναμικού του Δημόσιου Τομέα"/>
    <s v="ΥΠΟΥΡΓΕΙΟ ΕΣΩΤΕΡΙΚΩΝ "/>
    <s v="ΥΠΟΥΡΓΕΙΟ ΕΣΩΤΕΡΙΚΩΝ "/>
    <s v="ΕΚΔΔΑ"/>
    <s v="Δράσεις ανάπτυξης γνώσεων δεξιοτήτων και ικανοτήτων του ανθρώπινου δυναμικού του Δημόσιου Τομέα"/>
    <n v="5000000"/>
    <n v="5000000"/>
    <m/>
  </r>
  <r>
    <x v="1"/>
    <x v="1"/>
    <n v="1090219"/>
    <n v="111991279"/>
    <x v="69"/>
    <s v="Δράσεις ανάπτυξης γνώσεων και δεξιοτήτων για το Πολιτικό Προσωπικό του ΥΠΕΘΑ"/>
    <s v="ΥΠΟΥΡΓΕΙΟ ΕΘΝΙΚΗΣ ΑΜΥΝΑΣ "/>
    <s v="ΥΠΟΥΡΓΕΙΟ ΕΘΝΙΚΗΣ ΑΜΥΝΑΣ "/>
    <s v="ΥΠΟΥΡΓΕΙΟ ΕΘΝΙΚΗΣ ΑΜΥΝΑΣ "/>
    <s v="Δράσεις ανάπτυξης γνώσεων και δεξιοτήτων για το Πολιτικό Προσωπικό του ΥΠΕΘΑ"/>
    <n v="64424"/>
    <n v="64424"/>
    <m/>
  </r>
  <r>
    <x v="1"/>
    <x v="1"/>
    <m/>
    <n v="111991279"/>
    <x v="69"/>
    <s v="Δράσεις ανάπτυξης γνώσεων και δεξιοτήτων για το Πολιτικό Προσωπικό του ΥΠΕΘΑ"/>
    <s v="ΥΠΟΥΡΓΕΙΟ ΕΘΝΙΚΗΣ ΑΜΥΝΑΣ "/>
    <s v="ΥΠΟΥΡΓΕΙΟ ΕΘΝΙΚΗΣ ΑΜΥΝΑΣ "/>
    <s v="ΥΠΟΥΡΓΕΙΟ ΕΘΝΙΚΗΣ ΑΜΥΝΑΣ "/>
    <s v="Δράσεις ανάπτυξης γνώσεων και δεξιοτήτων για το Πολιτικό Προσωπικό του ΥΠΕΘΑ"/>
    <n v="690000"/>
    <n v="690000"/>
    <m/>
  </r>
  <r>
    <x v="1"/>
    <x v="1"/>
    <n v="1090219"/>
    <n v="111991279"/>
    <x v="70"/>
    <s v="Δράσεις ανάπτυξης δεξιοτήτων και ικανοτήτων ανθρώπινου δυναμικού του ΕΚΑΒ."/>
    <s v="ΥΠΟΥΡΓΕΙΟ ΥΓΕΙΑΣ"/>
    <s v="ΥΠΟΥΡΓΕΙΟ ΥΓΕΙΑΣ"/>
    <s v="ΕΚΑΒ"/>
    <s v="Δράσεις ανάπτυξης δεξιοτήτων και ικανοτήτων ανθρώπινου δυναμικού, διασωστών πληρωμάτων ασθενοφόρων του ΕΚΑΒ"/>
    <n v="16975000"/>
    <n v="16975000"/>
    <m/>
  </r>
  <r>
    <x v="2"/>
    <x v="2"/>
    <m/>
    <n v="77943935"/>
    <x v="71"/>
    <s v="Δράσεις απλούστευσης διαδικασιών ΑΣΕΠ"/>
    <s v="ΑΝΕΞΑΡΤΗΤΗ ΑΡΧΗ"/>
    <s v="ΑΝΕΞΑΡΤΗΤΗ ΑΡΧΗ"/>
    <s v="ΑΣΕΠ"/>
    <s v="Δράσεις απλούστευσης διαδικασιών ΑΣΕΠ"/>
    <n v="392345.92"/>
    <n v="392345.92"/>
    <m/>
  </r>
  <r>
    <x v="2"/>
    <x v="2"/>
    <m/>
    <n v="77943935"/>
    <x v="45"/>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ΕΘΝΙΚΟ ΔΙΚΤΥΟ ΕΡΕΥΝΑΣ ΚΑΙ ΤΕΧΝΟΛΟΓΙΑΣ (ΕΔΕΤ Α.Ε.)"/>
    <s v="ΔΡΑΣΕΙΣ ΑΠΛΟΥΣΤΕΥΣΗΣ ΔΙΑΔΙΚΑΣΙΩΝ ΚΑΙ ΕΣΩΤΕΡΙΚΗΣ ΟΡΓΑΝΩΣΗΣ ΤΗΣ ΓΕΝΙΚΗΣ ΓΡΑΜΜΑΤΕΙΑΣ ΘΡΗΣΚΕΥΜΑΤΩΝ"/>
    <n v="174825.5"/>
    <n v="157175"/>
    <n v="17650.5"/>
  </r>
  <r>
    <x v="2"/>
    <x v="2"/>
    <m/>
    <n v="77943935"/>
    <x v="45"/>
    <s v="Απλοποίηση Εσωτερικών Διαδικασιών Φορέων του Δημόσιου Τομέα και βελτίωση της λειτουργίας τους (α΄ φάση εξειδίκευσης)"/>
    <s v="ΥΠΟΥΡΓΕΙΟ ΠΟΛΙΤΙΣΜΟΥ ΚΑΙ ΑΘΛΗΤΙΣΜΟΥ"/>
    <s v="ΥΠΟΥΡΓΕΙΟ ΠΟΛΙΤΙΣΜΟΥ ΚΑΙ ΑΘΛΗΤΙΣΜΟΥ"/>
    <s v="ΕΘΝΙΚΟ ΔΙΚΤΥΟ ΕΡΕΥΝΑΣ ΚΑΙ ΤΕΧΝΟΛΟΓΙΑΣ (ΕΔΕΤ Α.Ε.)"/>
    <s v="ΔΡΑΣΕΙΣ ΑΠΛΟΥΣΤΕΥΣΗΣ ΔΙΑΔΙΚΑΣΙΩΝ ΚΑΙ ΕΣΩΤΕΡΙΚΗΣ ΟΡΓΑΝΩΣΗΣ ΤΗΣ ΓΕΝΙΚΗΣ ΓΡΑΜΜΑΤΕΙΑΣ ΘΡΗΣΚΕΥΜΑΤΩΝ"/>
    <n v="-174825.5"/>
    <n v="-157175"/>
    <n v="-17650.5"/>
  </r>
  <r>
    <x v="2"/>
    <x v="2"/>
    <m/>
    <n v="77943935"/>
    <x v="72"/>
    <s v="Δράσεις Βελτιστοποίησης της Ροής Ποινικής, Πολιτικής και Διοικητικής Διαδικασίας (κάθετος τομέα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Δράσεις Βελτιστοποίησης της Ροής Ποινικής, Πολιτικής και Διοικητικής Διαδικασίας"/>
    <n v="1041300"/>
    <n v="907900"/>
    <n v="133400"/>
  </r>
  <r>
    <x v="2"/>
    <x v="2"/>
    <m/>
    <n v="77943935"/>
    <x v="72"/>
    <s v="Δράσεις Βελτιστοποίησης της Ροής Ποινικής, Πολιτικής και Διοικητικής Διαδικασίας (κάθετος τομέα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Δράσεις Βελτιστοποίησης της Ροής Ποινικής, Πολιτικής και Διοικητικής Διαδικασίας"/>
    <n v="514883"/>
    <n v="514883"/>
    <m/>
  </r>
  <r>
    <x v="2"/>
    <x v="7"/>
    <n v="1090219"/>
    <n v="62000000"/>
    <x v="73"/>
    <s v="Δράσεις αντιμετώπισης της πανδημίας COVID-19 του Υπουργείου Προστασίας του Πολίτη"/>
    <s v="ΥΠΟΥΡΓΕΙΟ ΠΡΟΣΤΑΣΙΑΣ ΤΟΥ ΠΟΛΙΤΗ"/>
    <s v="ΥΠΟΥΡΓΕΙΟ ΠΡΟΣΤΑΣΙΑΣ ΤΟΥ ΠΟΛΙΤΗ"/>
    <s v="Γενική Γραμματεία Αντεγκληματικής Πολιτικής"/>
    <s v="Δράσεις έκτακτης ανάγκης υποστήριξης και περιορισμού διάδοσης του COVID 19 για όλα (35) τα σωφρονιστικά καταστήματα της χώρας, για 5.000 εργαζόμενους και 11.500 κρατούμενους της Γενικής Γραμματείας Αντεγκληματικής Πολιτικής."/>
    <n v="4880000"/>
    <n v="4880000"/>
    <m/>
  </r>
  <r>
    <x v="2"/>
    <x v="5"/>
    <n v="1090219"/>
    <n v="4750000"/>
    <x v="74"/>
    <s v="Ενίσχυση της λειτουργίας των Ανεξάρτητων Αρχών "/>
    <s v="ΑΝΕΞΑΡΤΗΤΗ ΑΡΧΗ"/>
    <s v="ΑΝΕΞΑΡΤΗΤΗ ΑΡΧΗ"/>
    <s v="Εθνική  Αρχή Διαφάνειας"/>
    <s v="Δράσεις ενίσχυσης του ελεγκτικού έργου της Εθνικής Αρχής Διαφάνειας"/>
    <n v="1103600"/>
    <n v="993240"/>
    <n v="110360"/>
  </r>
  <r>
    <x v="2"/>
    <x v="4"/>
    <n v="1090219"/>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Κέντρο Τεχνολογικής Υποστήριξης Ανάπτυξης και Καινοτομίας (ΚΕΤΥΑΚ) "/>
    <s v="Δράσεις ενίσχυσης του επιτελικού χαρακτήρα και των επιτελικών λειτουργιών του ΚΕΤΥΑΚ"/>
    <n v="361543"/>
    <n v="361543"/>
    <m/>
  </r>
  <r>
    <x v="2"/>
    <x v="4"/>
    <n v="1090219"/>
    <n v="22100000"/>
    <x v="75"/>
    <s v="ΔΡΑΣΕΙΣ ΤΟΥ ΙΝΣΤΙΤΟΥΤΟΥ ΤΕΚΜΗΡΙΩΣΗΣ ΕΡΕΥΝΑΣ ΚΑΙ ΚΑΙΝΟΤΟΜΙΩΝ (ΙΤΕΚ) ΤΟΥ ΕΚΔΔΑ"/>
    <s v="ΥΠΟΥΡΓΕΙΟ ΕΣΩΤΕΡΙΚΩΝ "/>
    <s v="ΥΠΟΥΡΓΕΙΟ ΕΣΩΤΕΡΙΚΩΝ "/>
    <s v="ΕΚΔΔΑ"/>
    <s v="Δράσεις Ινστιτούτου Τεκμηρίωση Έρευνας και Καινοτομιών (ΙΤΕΚ) του ΕΚΔΔΑ"/>
    <n v="1500000"/>
    <n v="1500000"/>
    <m/>
  </r>
  <r>
    <x v="1"/>
    <x v="1"/>
    <n v="1090219"/>
    <n v="111991279"/>
    <x v="1"/>
    <s v="Δράσεις ανάπτυξης γνώσεων δεξιοτήτων και ικανοτήτων του ανθρώπινου δυναμικού του Δημόσιου Τομέα"/>
    <s v="ΥΠΟΥΡΓΕΙΟ ΕΣΩΤΕΡΙΚΩΝ "/>
    <s v="ΥΠΟΥΡΓΕΙΟ ΕΣΩΤΕΡΙΚΩΝ "/>
    <s v="ΕΚΔΔΑ"/>
    <s v="Δράσεις Ινστιτούτου Τεκμηρίωση Έρευνας και Καινοτομιών (ΙΤΕΚ) του ΕΚΔΔΑ"/>
    <n v="-1500000"/>
    <n v="-1500000"/>
    <m/>
  </r>
  <r>
    <x v="1"/>
    <x v="1"/>
    <n v="1090219"/>
    <n v="111991279"/>
    <x v="1"/>
    <s v="Δράσεις ανάπτυξης γνώσεων δεξιοτήτων και ικανοτήτων του ανθρώπινου δυναμικού του Δημόσιου Τομέα"/>
    <s v="ΥΠΟΥΡΓΕΙΟ ΕΣΩΤΕΡΙΚΩΝ "/>
    <s v="ΥΠΟΥΡΓΕΙΟ ΕΣΩΤΕΡΙΚΩΝ "/>
    <s v="ΕΚΔΔΑ"/>
    <s v="Δράσεις Ινστιτούτου Τεκμηρίωση Έρευνας και Καινοτομιών (ΙΤΕΚ) του ΕΚΔΔΑ"/>
    <n v="1500000"/>
    <n v="1500000"/>
    <m/>
  </r>
  <r>
    <x v="1"/>
    <x v="1"/>
    <n v="1090219"/>
    <n v="111991279"/>
    <x v="76"/>
    <s v="Δράσεις αναβάθμισης του ανθρωπίνου δυναμικού των καταστημάτων κράτησης"/>
    <s v="ΥΠΟΥΡΓΕΙΟ ΠΡΟΣΤΑΣΙΑΣ ΤΟΥ ΠΟΛΙΤΗ"/>
    <s v="ΥΠΟΥΡΓΕΙΟ ΠΡΟΣΤΑΣΙΑΣ ΤΟΥ ΠΟΛΙΤΗ"/>
    <s v="Γενική Γραμματεία Αντεγκληματικής Πολιτικής"/>
    <s v="Δράσεις κατάρτισης της Γενικής Γραμματείας Αντεγκληματικής Πολιτικής"/>
    <n v="2500000"/>
    <n v="2500000"/>
    <m/>
  </r>
  <r>
    <x v="1"/>
    <x v="1"/>
    <n v="1090219"/>
    <n v="111991279"/>
    <x v="76"/>
    <s v="Δράσεις αναβάθμισης του ανθρωπίνου δυναμικού των καταστημάτων κράτησης"/>
    <s v="ΥΠΟΥΡΓΕΙΟ ΠΡΟΣΤΑΣΙΑΣ ΤΟΥ ΠΟΛΙΤΗ"/>
    <s v="ΥΠΟΥΡΓΕΙΟ ΠΡΟΣΤΑΣΙΑΣ ΤΟΥ ΠΟΛΙΤΗ"/>
    <s v="Γενική Γραμματεία Αντεγκληματικής Πολιτικής"/>
    <s v="Δράσεις κατάρτισης της Γενικής Γραμματείας Αντεγκληματικής Πολιτικής"/>
    <n v="-1495600"/>
    <n v="-1495600"/>
    <m/>
  </r>
  <r>
    <x v="1"/>
    <x v="1"/>
    <m/>
    <n v="111991279"/>
    <x v="23"/>
    <s v="Δράσεις προεισαγωγικής εκπαίδευσης για την ανάπτυξη γνώσεων δεξιοτήτων και ικανοτήτων του ανθρώπινου δυναμικού του Δημόσιου Τομέα"/>
    <s v="ΥΠΟΥΡΓΕΙΟ ΔΙΟΙΚΗΤΙΚΗΣ ΑΝΑΣΥΓΚΡΟΤΗΣΗΣ"/>
    <s v="ΥΠΟΥΡΓΕΙΟ ΕΣΩΤΕΡΙΚΩΝ "/>
    <s v="ΕΚΔΔΑ"/>
    <s v="δράσεις στελεχών ταχείας εξέλιξης για τις ανάγκες του δημόσιου τομέα"/>
    <n v="14182455"/>
    <n v="14182455"/>
    <m/>
  </r>
  <r>
    <x v="1"/>
    <x v="1"/>
    <m/>
    <n v="111991279"/>
    <x v="23"/>
    <s v="Δράσεις προεισαγωγικής εκπαίδευσης για την ανάπτυξη γνώσεων δεξιοτήτων και ικανοτήτων του ανθρώπινου δυναμικού του Δημόσιου Τομέα"/>
    <s v="ΥΠΟΥΡΓΕΙΟ ΔΙΟΙΚΗΤΙΚΗΣ ΑΝΑΣΥΓΚΡΟΤΗΣΗΣ"/>
    <s v="ΥΠΟΥΡΓΕΙΟ ΕΣΩΤΕΡΙΚΩΝ "/>
    <s v="ΕΚΔΔΑ"/>
    <s v="δράσεις στελεχών ταχείας εξέλιξης για τις ανάγκες του δημόσιου τομέα"/>
    <n v="6369296.9700000007"/>
    <n v="6369296.9700000007"/>
    <m/>
  </r>
  <r>
    <x v="1"/>
    <x v="1"/>
    <m/>
    <n v="111991279"/>
    <x v="1"/>
    <s v="Δράσεις προεισαγωγικής εκπαίδευσης για την ανάπτυξη γνώσεων δεξιοτήτων και ικανοτήτων του ανθρώπινου δυναμικού του Δημόσιου Τομέα"/>
    <s v="ΥΠΟΥΡΓΕΙΟ ΕΣΩΤΕΡΙΚΩΝ "/>
    <s v="ΥΠΟΥΡΓΕΙΟ ΕΣΩΤΕΡΙΚΩΝ "/>
    <s v="ΕΚΔΔΑ"/>
    <s v="δράσεις στελεχών ταχείας εξέλιξης για τις ανάγκες του δημόσιου τομέα"/>
    <n v="8742590"/>
    <n v="8742590"/>
    <m/>
  </r>
  <r>
    <x v="1"/>
    <x v="1"/>
    <m/>
    <n v="111991279"/>
    <x v="1"/>
    <s v="Δράσεις ανάπτυξης γνώσεων δεξιοτήτων και ικανοτήτων του ανθρώπινου δυναμικού του Δημόσιου Τομέα"/>
    <s v="ΥΠΟΥΡΓΕΙΟ ΔΙΟΙΚΗΤΙΚΗΣ ΑΝΑΣΥΓΚΡΟΤΗΣΗΣ"/>
    <s v="ΥΠΟΥΡΓΕΙΟ ΕΣΩΤΕΡΙΚΩΝ "/>
    <s v="ΕΚΔΔΑ"/>
    <s v="δράσεις συνεχιζόμενης κατάρτισης 2016-2020"/>
    <n v="26827300"/>
    <n v="26827300"/>
    <m/>
  </r>
  <r>
    <x v="1"/>
    <x v="1"/>
    <m/>
    <n v="111991279"/>
    <x v="1"/>
    <s v="Δράσεις ανάπτυξης γνώσεων δεξιοτήτων και ικανοτήτων του ανθρώπινου δυναμικού του Δημόσιου Τομέα"/>
    <s v="ΥΠΟΥΡΓΕΙΟ ΔΙΟΙΚΗΤΙΚΗΣ ΑΝΑΣΥΓΚΡΟΤΗΣΗΣ"/>
    <s v="ΥΠΟΥΡΓΕΙΟ ΕΣΩΤΕΡΙΚΩΝ "/>
    <s v="ΕΚΔΔΑ"/>
    <s v="δράσεις συνεχιζόμενης κατάρτισης 2016-2020"/>
    <n v="-6369296.9699999997"/>
    <n v="-6369296.9699999997"/>
    <m/>
  </r>
  <r>
    <x v="1"/>
    <x v="1"/>
    <m/>
    <n v="111991279"/>
    <x v="1"/>
    <s v="Δράσεις ανάπτυξης γνώσεων δεξιοτήτων και ικανοτήτων του ανθρώπινου δυναμικού του Δημόσιου Τομέα"/>
    <s v="ΥΠΟΥΡΓΕΙΟ ΕΣΩΤΕΡΙΚΩΝ "/>
    <s v="ΥΠΟΥΡΓΕΙΟ ΕΣΩΤΕΡΙΚΩΝ "/>
    <s v="ΕΚΔΔΑ"/>
    <s v="δράσεις συνεχιζόμενης κατάρτισης 2022-2023"/>
    <n v="9000000"/>
    <n v="9000000"/>
    <m/>
  </r>
  <r>
    <x v="2"/>
    <x v="4"/>
    <n v="1090219"/>
    <n v="22100000"/>
    <x v="77"/>
    <s v="Δράσεις για την  καταπολέμηση της εμπορίας ανθρώπων"/>
    <s v="_x0009_ΥΠΟΥΡΓΕΙΟ ΕΞΩΤΕΡΙΚΩΝ"/>
    <s v="_x0009_ΥΠΟΥΡΓΕΙΟ ΕΞΩΤΕΡΙΚΩΝ"/>
    <s v="Επιτελική Δομή ΕΣΠΑ ΥΠΕΞ"/>
    <s v="Δράσεις ΥΠΕΞ για την  καταπολέμηση της εμπορίας ανθρώπων"/>
    <n v="2283000"/>
    <n v="2283000"/>
    <m/>
  </r>
  <r>
    <x v="0"/>
    <x v="0"/>
    <m/>
    <n v="175602496"/>
    <x v="78"/>
    <s v="Αναβάθμιση των ψηφιακών υπηρεσιών του Ελεγκτικού Συνεδρίου"/>
    <s v="ΥΠΟΥΡΓΕΙΟ ΔΙΚΑΙΟΣΥΝΗΣ ΔΙΑΦΑΝΕΙΑΣ ΚΑΙ ΑΝΘΡΩΠΙΝΩΝ ΔΙΚΑΙΩΜΑΤΩΝ"/>
    <s v="ΥΠΟΥΡΓΕΙΟ ΔΙΚΑΙΟΣΥΝΗΣ ΔΙΑΦΑΝΕΙΑΣ ΚΑΙ ΑΝΘΡΩΠΙΝΩΝ ΔΙΚΑΙΩΜΑΤΩΝ"/>
    <s v="Επιτελική δομή ΕΣΠΑ Υπουργείου Δικαιοσύνης Διαφάνειας και Ανθρωπίνων Δικαιωμάτων"/>
    <s v="Δράσεις ψηφιακής αναβάθμισης Ελεγκτικού Συνεδρίου"/>
    <n v="4459800"/>
    <m/>
    <n v="4459800"/>
  </r>
  <r>
    <x v="0"/>
    <x v="0"/>
    <n v="1090211"/>
    <n v="175602496"/>
    <x v="79"/>
    <s v="Δράσεις ψηφιακής αναβάθμισης Ολοκληρωμένου Συστήματος Διαχείρισης Δικαστικών Υποθέσεων Διοικητικής Δικαιοσύνης (ΟΣΔΔΥ ΔΔ)"/>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Δράσεις ψηφιακής αναβάθμισης Ολοκληρωμένου Συστήματος Διαχείρισης Δικαστικών Υποθέσεων Διοικητικής Δικαιοσύνης (ΟΣΔΔΥ ΔΔ)"/>
    <n v="1556918.8"/>
    <m/>
    <n v="1556918.8"/>
  </r>
  <r>
    <x v="0"/>
    <x v="0"/>
    <n v="1090211"/>
    <n v="175602496"/>
    <x v="79"/>
    <s v="Δράσεις ψηφιακής αναβάθμισης Ολοκληρωμένου Συστήματος Διαχείρισης Δικαστικών Υποθέσεων Διοικητικής Δικαιοσύνης (ΟΣΔΔΥ ΔΔ)"/>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Δράσεις ψηφιακής αναβάθμισης Ολοκληρωμένου Συστήματος Διαχείρισης Δικαστικών Υποθέσεων Διοικητικής Δικαιοσύνης (ΟΣΔΔΥ ΔΔ)"/>
    <n v="7935076.2000000002"/>
    <m/>
    <n v="7935076.2000000002"/>
  </r>
  <r>
    <x v="2"/>
    <x v="2"/>
    <n v="1090219"/>
    <n v="77943935"/>
    <x v="36"/>
    <s v="Δράσεις αναδιοργάνωσης και βελτίωσης της λειτουργίας του τομέα πολιτικής: υγεία"/>
    <s v="ΥΠΟΥΡΓΕΙΟ ΥΓΕΙΑΣ"/>
    <s v="ΥΠΟΥΡΓΕΙΟ ΥΓΕΙΑΣ"/>
    <s v="Κέντρο Τεκμηρίωσης και Κοστολόγησης Νοσοκομειακών Υπηρεσιών - Ελληνικό Ινστιτούτο DRG (ΚΕΤΕΚΝΥ ΑΕ)"/>
    <s v="ΕΓΚΑΤΑΣΤΑΣΗ ΚΑΙ ΕΝΙΣΧΥΣΗ ΜΗΧΑΝΙΣΜΩΝ ΕΛΕΓΧΟΥ ΚΛΙΝΙΚΗΣ ΚΩΔΙΚΟΠΟΙΗΣΗΣ ΤΟΥ ΕΛΛΗΝΙΚΟΥ ΙΝΣΤΙΤΟΥΤΟΥ DRG (KETEKNY A.E.)"/>
    <n v="5572922"/>
    <n v="5572922"/>
    <m/>
  </r>
  <r>
    <x v="0"/>
    <x v="0"/>
    <n v="1090211"/>
    <n v="175602496"/>
    <x v="9"/>
    <s v="Ανάπτυξη υποδομών συστημάτων και εφαρμογών που αφορούν σε οριζόντιες λειτουργίες των δημοσίων φορέων"/>
    <s v="ΥΠΟΥΡΓΕΙΟ ΥΠΟΔΟΜΩΝ ΚΑΙ ΜΕΤΑΦΟΡΩΝ"/>
    <s v="ΥΠΟΥΡΓΕΙΟ ΥΠΟΔΟΜΩΝ ΚΑΙ ΜΕΤΑΦΟΡΩΝ"/>
    <s v="Επιτελική Δομή ΕΣΠΑ Υποδομών και Μεταφορών"/>
    <s v="Εγκατάσταση και Λειτουργία Συστήματος Ηλεκτρονικής Διαχείρισης Εγγράφων και Ροής Εργασιών του Υπουργείου Υποδομών και Μεταφορών"/>
    <n v="-200000"/>
    <m/>
    <n v="-200000"/>
  </r>
  <r>
    <x v="0"/>
    <x v="0"/>
    <m/>
    <n v="175602496"/>
    <x v="9"/>
    <s v="Ανάπτυξη υποδομών συστημάτων και εφαρμογών που αφορούν σε οριζόντιες λειτουργίες των δημοσίων φορέων"/>
    <s v="ΥΠΟΥΡΓΕΙΟ ΥΠΟΔΟΜΩΝ ΚΑΙ ΜΕΤΑΦΟΡΩΝ"/>
    <s v="ΥΠΟΥΡΓΕΙΟ ΥΠΟΔΟΜΩΝ ΚΑΙ ΜΕΤΑΦΟΡΩΝ"/>
    <s v="Επιτελική Δομή ΕΣΠΑ Υποδομών και Μεταφορών"/>
    <s v="Εγκατάσταση και Λειτουργία Συστήματος Ηλεκτρονικής Διαχείρισης Εγγράφων και Ροής Εργασιών του Υπουργείου Υποδομών και Μεταφορών"/>
    <n v="200000"/>
    <m/>
    <n v="200000"/>
  </r>
  <r>
    <x v="0"/>
    <x v="3"/>
    <n v="1090211"/>
    <n v="52137222"/>
    <x v="19"/>
    <s v="Δημιουργία υποδομών ηλεκτρονικής διακυβέρνησης για την υποστήριξη των επιχειρησιακών λειτουργικών μονάδων υγείας "/>
    <s v="ΥΠΟΥΡΓΕΙΟ ΥΓΕΙΑΣ"/>
    <s v="ΥΠΟΥΡΓΕΙΟ ΥΓΕΙΑΣ"/>
    <s v="Υπουργείο Υγείας, ΕΔΥΤΕ ΑΕ_x000a_"/>
    <s v="Εγκατάσταση συστημάτων RIS PACS στις μονάδες υγείας "/>
    <n v="12400000"/>
    <m/>
    <n v="12400000"/>
  </r>
  <r>
    <x v="0"/>
    <x v="3"/>
    <n v="1090211"/>
    <n v="52137222"/>
    <x v="19"/>
    <s v="Δημιουργία υποδομών ηλεκτρονικής διακυβέρνησης για την υποστήριξη των επιχειρησιακών λειτουργικών μονάδων υγείας "/>
    <s v="ΥΠΟΥΡΓΕΙΟ ΥΓΕΙΑΣ"/>
    <s v="ΥΠΟΥΡΓΕΙΟ ΥΓΕΙΑΣ"/>
    <s v="Υπουργείο Υγείας, ΕΔΥΤΕ ΑΕ_x000a_"/>
    <s v="Εγκατάσταση συστημάτων RIS PACS στις μονάδες υγείας "/>
    <n v="3436951.61"/>
    <m/>
    <n v="3436951.61"/>
  </r>
  <r>
    <x v="2"/>
    <x v="4"/>
    <m/>
    <n v="22100000"/>
    <x v="80"/>
    <s v="Εθνική Πύλη Κωδικοποί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_x000a_ΓΓ της Κυβέρνησης"/>
    <s v="ΕΘΝΙΚΗ ΠΥΛΗ ΓΙΑ ΤΗΝ  ΚΩΔΙΚΟΠΟΙΗΣΗ KAI ΑΝΑΜΟΡΦΩΣΗ ΤΗΣ ΕΛΛΗΝΙΚΗΣ ΝΟΜΟΘΕΣΙΑΣ"/>
    <n v="2654000"/>
    <n v="2054000"/>
    <n v="600000"/>
  </r>
  <r>
    <x v="2"/>
    <x v="4"/>
    <n v="1090219"/>
    <n v="22100000"/>
    <x v="81"/>
    <s v="Ανάπτυξη Εθνικής Στρατηγικής για τη Δημόσια Υγεία"/>
    <s v="ΥΠΟΥΡΓΕΙΟ ΥΓΕΙΑΣ"/>
    <s v="ΥΠΟΥΡΓΕΙΟ ΥΓΕΙΑΣ"/>
    <s v="ΥΠΟΥΡΓΕΙΟ ΥΓΕΙΑΣ"/>
    <s v="ΕΘΝΙΚΗ ΣΤΡΑΤΗΓΙΚΗ ΔΗΜΟΣΙΑΣ ΥΓΕΙΑΣ ΜΕ ΕΜΦΑΣΗ ΣΤΟΥΣ ΛΟΙΜΟΓΟΝΟΥΣ ΠΑΡΑΓΟΝΤΕΣ (π.χ SARS – CοV-2)"/>
    <n v="4950880.99"/>
    <n v="4950880.99"/>
    <m/>
  </r>
  <r>
    <x v="0"/>
    <x v="0"/>
    <m/>
    <n v="175602496"/>
    <x v="82"/>
    <s v="Δημιουργία Υποδομών Εθνικού Ληξιαρχείου ΕΘΝΙΚΟ ΛΗΞΙΑΡΧΕΙΟ - Β' ΦΑΣΗ"/>
    <s v="ΥΠΟΥΡΓΕΙΟ ΕΣΩΤΕΡΙΚΩΝ "/>
    <s v="ΥΠΟΥΡΓΕΙΟ ΕΣΩΤΕΡΙΚΩΝ "/>
    <s v="ΚΟΙΝΩΝΙΑ ΤΗΣ ΠΛΗΡΟΦΟΡΙΑΣ Α.Ε."/>
    <s v="Εθνικό Ληξιαρχείο"/>
    <n v="15000000"/>
    <m/>
    <n v="15000000"/>
  </r>
  <r>
    <x v="0"/>
    <x v="0"/>
    <m/>
    <n v="175602496"/>
    <x v="82"/>
    <s v="Δημιουργία Υποδομών Εθνικού Ληξιαρχείου ΕΘΝΙΚΟ ΛΗΞΙΑΡΧΕΙΟ - Β' ΦΑΣΗ"/>
    <s v="ΥΠΟΥΡΓΕΙΟ ΕΣΩΤΕΡΙΚΩΝ "/>
    <s v="ΥΠΟΥΡΓΕΙΟ ΕΣΩΤΕΡΙΚΩΝ "/>
    <s v="ΚΟΙΝΩΝΙΑ ΤΗΣ ΠΛΗΡΟΦΟΡΙΑΣ Α.Ε."/>
    <s v="Εθνικό Ληξιαρχείο"/>
    <n v="-1100000"/>
    <m/>
    <n v="-1100000"/>
  </r>
  <r>
    <x v="0"/>
    <x v="0"/>
    <n v="1090211"/>
    <n v="175602496"/>
    <x v="31"/>
    <s v="Δράσεις για την αναβάθμιση της λειτουργίας φορέων της Δημόσιας Διοίκησης μέσω της ανάπτυξης και λειτουργίας συστημάτων ΤΠΕ "/>
    <s v="ΥΠΟΥΡΓΕΙΟ  ΤΟΥΡΙΣΜΟΥ"/>
    <s v="ΥΠΟΥΡΓΕΙΟ  ΤΟΥΡΙΣΜΟΥ"/>
    <s v="Επιτελική Δομή ΕΣΠΑ Υπουργείου Τουρισμού"/>
    <s v="ΕΘΝΙΚΟ ΠΑΡΑΤΗΡΗΤΗΡΙΟ ΒΙΩΣΙΜΗΣ ΤΟΥΡΙΣΤΙΚΗΣ ΑΝΑΠΤΥΞΗΣ"/>
    <n v="120000"/>
    <m/>
    <n v="120000"/>
  </r>
  <r>
    <x v="2"/>
    <x v="4"/>
    <n v="1090211"/>
    <n v="22100000"/>
    <x v="83"/>
    <s v="Δράσεις κωδικοποίησης της νομοθεσίας, μείωσης της πολυνομίας και κακονομίας στο πλαίσιο του Εθνικού Προγράμματος Απλούστευσης Διαδικα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Η ΓΡΑΜΜΑΤΕΙΑ ΨΗΦΙΑΚΗΣ ΔΙΑΚΥΒΕΡΝΗΣΗΣ ΚΑΙ ΑΠΛΟΥΣΤΕΥΣΗΣ ΔΙΑΔΙΚΑΣΙΩΝ (ΓΓΨΔΑΔ)"/>
    <s v="Εθνικό Πρόγραμμα Απλούστευσης Διαδικασιών (ΕΠΑΔ)"/>
    <n v="1260000"/>
    <n v="1260000"/>
    <m/>
  </r>
  <r>
    <x v="2"/>
    <x v="2"/>
    <n v="1090211"/>
    <n v="77943935"/>
    <x v="84"/>
    <s v="Δράσεις εφαρμογής αναδιοργανώσεων των φορέων του Δημόσιου Τομέα και βελτίωσης της λειτουργίας του στο πλαίσιο του Εθνικού Προγράμματος Απλούστευσης Διαδικα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Η ΓΡΑΜΜΑΤΕΙΑ ΨΗΦΙΑΚΗΣ ΔΙΑΚΥΒΕΡΝΗΣΗΣ ΚΑΙ ΑΠΛΟΥΣΤΕΥΣΗΣ ΔΙΑΔΙΚΑΣΙΩΝ (ΓΓΨΔΑΔ)"/>
    <s v="Εθνικό Πρόγραμμα Απλούστευσης Διαδικασιών (ΕΠΑΔ)"/>
    <n v="2025548.84"/>
    <n v="2025548.84"/>
    <m/>
  </r>
  <r>
    <x v="2"/>
    <x v="2"/>
    <n v="1090211"/>
    <n v="77943935"/>
    <x v="84"/>
    <s v="Δράσεις εφαρμογής αναδιοργανώσεων των φορέων του Δημόσιου Τομέα και βελτίωσης της λειτουργίας του στο πλαίσιο του Εθνικού Προγράμματος Απλούστευσης Διαδικα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Η ΓΡΑΜΜΑΤΕΙΑ ΨΗΦΙΑΚΗΣ ΔΙΑΚΥΒΕΡΝΗΣΗΣ ΚΑΙ ΑΠΛΟΥΣΤΕΥΣΗΣ ΔΙΑΔΙΚΑΣΙΩΝ (ΓΓΨΔΑΔ)"/>
    <s v="Εθνικό Πρόγραμμα Απλούστευσης Διαδικασιών (ΕΠΑΔ)"/>
    <n v="12750000"/>
    <n v="12750000"/>
    <m/>
  </r>
  <r>
    <x v="2"/>
    <x v="2"/>
    <n v="1090211"/>
    <n v="77943935"/>
    <x v="54"/>
    <s v="Δράσεις μείωσης διοικητικών βαρών, απλούστευσης και προτυποποίησης υπηρεσιών προς τους πολίτες και τις επιχειρήσεις στο πλαίσιο του Εθνικού Προγράμματος Απλούστευσης Διαδικασιών"/>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Η ΓΡΑΜΜΑΤΕΙΑ ΨΗΦΙΑΚΗΣ ΔΙΑΚΥΒΕΡΝΗΣΗΣ ΚΑΙ ΑΠΛΟΥΣΤΕΥΣΗΣ ΔΙΑΔΙΚΑΣΙΩΝ (ΓΓΨΔΑΔ)"/>
    <s v="Εθνικό Πρόγραμμα Απλούστευσης Διαδικασιών (ΕΠΑΔ)"/>
    <n v="1002000"/>
    <n v="1002000"/>
    <m/>
  </r>
  <r>
    <x v="0"/>
    <x v="0"/>
    <n v="1090211"/>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Εθνικό Σύστημα Καταγραφής Ακαδημαϊκών Τίτλων"/>
    <n v="1560000"/>
    <m/>
    <n v="1560000"/>
  </r>
  <r>
    <x v="0"/>
    <x v="0"/>
    <n v="1090211"/>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Εθνικό Σύστημα Καταγραφής Ακαδημαϊκών Τίτλων"/>
    <n v="-1560000"/>
    <m/>
    <n v="-1560000"/>
  </r>
  <r>
    <x v="0"/>
    <x v="3"/>
    <m/>
    <n v="52137222"/>
    <x v="85"/>
    <s v="Εθνικό Σύστημα Καταγραφής Ακαδημαϊκών Τίτλων"/>
    <s v="ΥΠΟΥΡΓΕΙΟ ΠΑΙΔΕΙΑΣ, ΕΡΕΥΝΑΣ ΚΑΙ ΘΡΗΣΚΕΥΜΑΤΩΝ"/>
    <s v="ΥΠΟΥΡΓΕΙΟ ΠΑΙΔΕΙΑΣ, ΕΡΕΥΝΑΣ ΚΑΙ ΘΡΗΣΚΕΥΜΑΤΩΝ"/>
    <s v="ΕΘΝΙΚΟ ΔΙΚΤΥΟ ΕΡΕΥΝΑΣ ΚΑΙ ΤΕΧΝΟΛΟΓΙΑΣ (ΕΔΕΤ Α.Ε.)"/>
    <s v="Εθνικό Σύστημα Καταγραφής Ακαδημαϊκών Τίτλων"/>
    <n v="1560000"/>
    <m/>
    <n v="1560000"/>
  </r>
  <r>
    <x v="1"/>
    <x v="6"/>
    <n v="1090219"/>
    <n v="5800000"/>
    <x v="40"/>
    <s v="Δράσεις του Υπουργείου Εσωτερικών για το ανθρώπινο δυναμικό της Δημόσιας Διοίκησης"/>
    <s v="ΥΠΟΥΡΓΕΙΟ ΕΣΩΤΕΡΙΚΩΝ "/>
    <s v="ΥΠΟΥΡΓΕΙΟ ΕΣΩΤΕΡΙΚΩΝ "/>
    <s v="ΕΥΔΕ ΕΣΩΤΕΡΙΚΩΝ"/>
    <s v="Εισαγωγή του μοντέλου της Τηλεργασίας στον Δημόσιο Τομέα"/>
    <n v="2500000"/>
    <n v="2500000"/>
    <m/>
  </r>
  <r>
    <x v="2"/>
    <x v="2"/>
    <m/>
    <n v="77943935"/>
    <x v="86"/>
    <s v="Απλούστευση και Προτυποποίηση υπηρεσιών προς τον πολίτη στον (κάθετο) τομέα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ΕΦΚΑ (πρώην ΙΚΑ)"/>
    <s v="Έκδοση σύνταξης σε μία ημέρα/Ανάπτυξη συστημάτων και εφαρμογών, υπηρεσίες ψηφιοποίησης, παροχή ηλεκτρονικών υπηρεσιών για την υποστήριξη της άμεσης απονομής σύνταξης στο σύνολο των ασφαλισμένων του ΕΦΚΑ (πρώην &quot; Έκδοση Σύνταξης σε μία ημέρα &quot;, κωδικός ΟΠΣ: 377120"/>
    <n v="8023782"/>
    <n v="7777782"/>
    <n v="246000"/>
  </r>
  <r>
    <x v="2"/>
    <x v="2"/>
    <m/>
    <n v="77943935"/>
    <x v="86"/>
    <s v="Απλούστευση και Προτυποποίηση υπηρεσιών προς τον πολίτη στον (κάθετο) τομέα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ΕΦΚΑ (πρώην ΙΚΑ)"/>
    <s v="Έκδοση σύνταξης σε μία ημέρα/Ανάπτυξη συστημάτων και εφαρμογών, υπηρεσίες ψηφιοποίησης, παροχή ηλεκτρονικών υπηρεσιών για την υποστήριξη της άμεσης απονομής σύνταξης στο σύνολο των ασφαλισμένων του ΕΦΚΑ (πρώην &quot; Έκδοση Σύνταξης σε μία ημέρα &quot;, κωδικός ΟΠΣ: 377120"/>
    <n v="-2321974.2199999997"/>
    <n v="-2321974.2199999997"/>
    <m/>
  </r>
  <r>
    <x v="1"/>
    <x v="1"/>
    <n v="1090219"/>
    <n v="111991279"/>
    <x v="87"/>
    <s v="Δράσεις αναβάθμισης του ανθρωπίνου δυναμικού του τομέα υγείας"/>
    <s v="ΥΠΟΥΡΓΕΙΟ ΥΓΕΙΑΣ"/>
    <s v="ΥΠΟΥΡΓΕΙΟ ΥΓΕΙΑΣ"/>
    <s v="ΥΠΟΥΡΓΕΙΟ ΥΓΕΙΑΣ ΚΑΙ ΕΠΟΠΤΕΥΟΜΕΝΟΙ ΦΟΡΕΙΣ"/>
    <s v="Εκπαίδευση προσωπικού τομέα ψυχικής υγείας (δράση 3, υποδράση 4.1, 4.2, 4.3, δράση 6, δράση 10.1.1.2+υπόλοιπο έως 9.029.691)"/>
    <n v="-1243704"/>
    <n v="-1243704"/>
    <m/>
  </r>
  <r>
    <x v="1"/>
    <x v="1"/>
    <m/>
    <n v="111991279"/>
    <x v="87"/>
    <s v="Δράσεις αναβάθμισης του ανθρωπίνου δυναμικού του τομέα υγείας"/>
    <s v="ΥΠΟΥΡΓΕΙΟ ΥΓΕΙΑΣ"/>
    <s v="ΥΠΟΥΡΓΕΙΟ ΥΓΕΙΑΣ"/>
    <s v="ΥΠΟΥΡΓΕΙΟ ΥΓΕΙΑΣ ΚΑΙ ΕΠΟΠΤΕΥΟΜΕΝΟΙ ΦΟΡΕΙΣ"/>
    <s v="Εκπαίδευση προσωπικού τομέα ψυχικής υγείας (δράση 3, υποδράση 4.1, 4.2, 4.3, δράση 6, δράση 10.1.1.2+υπόλοιπο έως 9.029.691)"/>
    <n v="1243704"/>
    <n v="1243704"/>
    <m/>
  </r>
  <r>
    <x v="2"/>
    <x v="2"/>
    <n v="1090219"/>
    <n v="77943935"/>
    <x v="88"/>
    <s v="Δράσεις βελτίωσης της διαχείρισης των μνημείων παγκόσμιας κληρονομιάς UNESCO"/>
    <s v="ΥΠΟΥΡΓΕΙΟ ΠΟΛΙΤΙΣΜΟΥ ΚΑΙ ΑΘΛΗΤΙΣΜΟΥ"/>
    <s v="ΥΠΟΥΡΓΕΙΟ ΠΟΛΙΤΙΣΜΟΥ ΚΑΙ ΑΘΛΗΤΙΣΜΟΥ"/>
    <s v="ΥΠΟΥΡΓΕΙΟ ΠΟΛΙΤΙΣΜΟΥ και εποπτευόμενοι φορείς"/>
    <s v="Εκπόνηση σχεδίων διαχείρισης για τα ήδη εγγεγραμμένα μνημεία και χώρους της Ελλάδας στον κατάλογο παγκόσμιας κληρονομιάς της UNESCO"/>
    <n v="71544.63"/>
    <n v="71544.63"/>
    <m/>
  </r>
  <r>
    <x v="2"/>
    <x v="2"/>
    <m/>
    <n v="77943935"/>
    <x v="88"/>
    <s v="Δράσεις βελτίωσης της διαχείρισης των μνημείων παγκόσμιας κληρονομιάς UNESCO"/>
    <s v="ΥΠΟΥΡΓΕΙΟ ΠΟΛΙΤΙΣΜΟΥ ΚΑΙ ΑΘΛΗΤΙΣΜΟΥ"/>
    <s v="ΥΠΟΥΡΓΕΙΟ ΠΟΛΙΤΙΣΜΟΥ ΚΑΙ ΑΘΛΗΤΙΣΜΟΥ"/>
    <s v="ΥΠΟΥΡΓΕΙΟ ΠΟΛΙΤΙΣΜΟΥ και εποπτευόμενοι φορείς"/>
    <s v="Εκπόνηση σχεδίων διαχείρισης για τα ήδη εγγεγραμμένα μνημεία και χώρους της Ελλάδας στον κατάλογο παγκόσμιας κληρονομιάς της UNESCO"/>
    <n v="1300000"/>
    <n v="1300000"/>
    <m/>
  </r>
  <r>
    <x v="0"/>
    <x v="0"/>
    <n v="1090211"/>
    <n v="175602496"/>
    <x v="9"/>
    <s v="Ανάπτυξη υποδομών συστημάτων και εφαρμογών που αφορούν σε οριζόντιες λειτουργίες των δημοσίων φορέων"/>
    <s v="ΥΠΟΥΡΓΕΙΟ ΥΠΟΔΟΜΩΝ ΚΑΙ ΜΕΤΑΦΟΡΩΝ"/>
    <s v="ΥΠΟΥΡΓΕΙΟ ΥΠΟΔΟΜΩΝ ΚΑΙ ΜΕΤΑΦΟΡΩΝ"/>
    <s v="Σώμα Επιθεωρητών  - Ελεγκτών Υπουργείου Υποδομών και Μεταφορών (ΣΕΕΥΜΕ)"/>
    <s v="Εκσυγχρονισμός και αναβάθμιση λειτουργίας του Σ.Ε.Ε.Υ.Μ.Ε. "/>
    <n v="-74000"/>
    <m/>
    <n v="-74000"/>
  </r>
  <r>
    <x v="0"/>
    <x v="0"/>
    <m/>
    <n v="175602496"/>
    <x v="9"/>
    <s v="Ανάπτυξη υποδομών συστημάτων και εφαρμογών που αφορούν σε οριζόντιες λειτουργίες των δημοσίων φορέων"/>
    <s v="ΥΠΟΥΡΓΕΙΟ ΥΠΟΔΟΜΩΝ ΚΑΙ ΜΕΤΑΦΟΡΩΝ"/>
    <s v="ΥΠΟΥΡΓΕΙΟ ΥΠΟΔΟΜΩΝ ΚΑΙ ΜΕΤΑΦΟΡΩΝ"/>
    <s v="Σώμα Επιθεωρητών  - Ελεγκτών Υπουργείου Υποδομών και Μεταφορών (ΣΕΕΥΜΕ)"/>
    <s v="Εκσυγχρονισμός και αναβάθμιση λειτουργίας του Σ.Ε.Ε.Υ.Μ.Ε. "/>
    <n v="74000"/>
    <m/>
    <n v="74000"/>
  </r>
  <r>
    <x v="0"/>
    <x v="3"/>
    <n v="1090219"/>
    <n v="52137222"/>
    <x v="89"/>
    <s v="_x0009_Εκσυγχρονισμός και Αναβάθμιση των Υπηρεσιών που αφορούν στον Ευρωπαϊκό Αριθμό Κλήσης Εκτάκτων Αναγκών «112» με χρήση ΤΠΕ για την βέλτιστη διαχείριση περιστατικών έκτακτης ανάγκης – κρίσεων και την έγκαιρη ενημέρωση των Πολιτών"/>
    <s v="ΥΠΟΥΡΓΕΙΟ ΠΡΟΣΤΑΣΙΑΣ ΤΟΥ ΠΟΛΙΤΗ"/>
    <s v="ΥΠΟΥΡΓΕΙΟ ΠΡΟΣΤΑΣΙΑΣ ΤΟΥ ΠΟΛΙΤΗ"/>
    <s v="ΚΟΙΝΩΝΙΑ ΤΗΣ ΠΛΗΡΟΦΟΡΙΑΣ Α.Ε."/>
    <s v="Εκσυγχρονισμός και αναβάθμιση των υπηρεσιών που αφορούν στον Ευρωπϊκό αριθμό κλήσης έκτακτων αναγκών &quot;112&quot; με χρήση ΤΠΕ για τη βέλτιστη διαχείριση περιστατικών έκτακτης ανάγκης - κρίσεων για την έγκαιρη ενημέρωση των πολιτών"/>
    <n v="743342.78"/>
    <m/>
    <n v="743342.78"/>
  </r>
  <r>
    <x v="0"/>
    <x v="3"/>
    <n v="1090219"/>
    <n v="52137222"/>
    <x v="89"/>
    <s v="_x0009_Εκσυγχρονισμός και Αναβάθμιση των Υπηρεσιών που αφορούν στον Ευρωπαϊκό Αριθμό Κλήσης Εκτάκτων Αναγκών «112» με χρήση ΤΠΕ για την βέλτιστη διαχείριση περιστατικών έκτακτης ανάγκης – κρίσεων και την έγκαιρη ενημέρωση των Πολιτών"/>
    <s v="ΥΠΟΥΡΓΕΙΟ ΠΡΟΣΤΑΣΙΑΣ ΤΟΥ ΠΟΛΙΤΗ"/>
    <s v="ΥΠΟΥΡΓΕΙΟ ΠΡΟΣΤΑΣΙΑΣ ΤΟΥ ΠΟΛΙΤΗ"/>
    <s v="ΚΟΙΝΩΝΙΑ ΤΗΣ ΠΛΗΡΟΦΟΡΙΑΣ Α.Ε."/>
    <s v="Εκσυγχρονισμός και αναβάθμιση των υπηρεσιών που αφορούν στον Ευρωπϊκό αριθμό κλήσης έκτακτων αναγκών &quot;112&quot; με χρήση ΤΠΕ για τη βέλτιστη διαχείριση περιστατικών έκτακτης ανάγκης - κρίσεων για την έγκαιρη ενημέρωση των πολιτών"/>
    <n v="7300000"/>
    <m/>
    <n v="7300000"/>
  </r>
  <r>
    <x v="0"/>
    <x v="0"/>
    <n v="1090211"/>
    <n v="175602496"/>
    <x v="9"/>
    <s v="Ανάπτυξη υποδομών συστημάτων και εφαρμογών που αφορούν σε οριζόντιες λειτουργίες των δημοσίων φορέων"/>
    <s v="_x0009_ΥΠΟΥΡΓΕΙΟ ΕΞΩΤΕΡΙΚΩΝ"/>
    <s v="_x0009_ΥΠΟΥΡΓΕΙΟ ΕΞΩΤΕΡΙΚΩΝ"/>
    <s v="Επιτελική Δομή ΕΣΠΑ ΥΠΕΞ"/>
    <s v="Εκσυγχρονισμός λειτουργίας της Κεντρικής Υπηρεσίας και των Αρχών Εξωτερικής Υπηρεσίας του Υπ.εξωτερικών μέσω βελτίωσης - επέκτασης των υποδομών του ΣΗΔΕ &amp; του συστήματος οικονομικής διαχείρισης του ΥΠΕΞ "/>
    <n v="3777000"/>
    <m/>
    <n v="3777000"/>
  </r>
  <r>
    <x v="0"/>
    <x v="0"/>
    <n v="1090211"/>
    <n v="175602496"/>
    <x v="90"/>
    <s v="Εκσυγχρονισμός των χερσαίων συνοριακών σταθμών της χώρας"/>
    <s v="ΥΠΟΥΡΓΕΙΟ ΕΣΩΤΕΡΙΚΩΝ "/>
    <s v="ΥΠΟΥΡΓΕΙΟ ΕΣΩΤΕΡΙΚΩΝ "/>
    <s v="ΥΠΟΥΡΓΕΙΟ ΕΣΩΤΕΡΙΚΩΝ "/>
    <s v="ΕΚΣΥΓΧΡΟΝΙΣΜΟΣ ΤΩΝ ΧΕΡΣΑΙΩΝ ΣΥΝΟΡΙΑΚΩΝ ΣΤΑΘΜΩΝ ΤΗΣ ΧΩΡΑΣ"/>
    <n v="-4900000"/>
    <m/>
    <n v="-4900000"/>
  </r>
  <r>
    <x v="0"/>
    <x v="0"/>
    <m/>
    <n v="175602496"/>
    <x v="90"/>
    <s v="Εκσυγχρονισμός των χερσαίων συνοριακών σταθμών της χώρας"/>
    <s v="ΥΠΟΥΡΓΕΙΟ ΕΣΩΤΕΡΙΚΩΝ "/>
    <s v="ΥΠΟΥΡΓΕΙΟ ΕΣΩΤΕΡΙΚΩΝ "/>
    <s v="ΥΠΟΥΡΓΕΙΟ ΕΣΩΤΕΡΙΚΩΝ "/>
    <s v="ΕΚΣΥΓΧΡΟΝΙΣΜΟΣ ΤΩΝ ΧΕΡΣΑΙΩΝ ΣΥΝΟΡΙΑΚΩΝ ΣΤΑΘΜΩΝ ΤΗΣ ΧΩΡΑΣ"/>
    <n v="4900000"/>
    <m/>
    <n v="4900000"/>
  </r>
  <r>
    <x v="0"/>
    <x v="0"/>
    <n v="1090211"/>
    <n v="175602496"/>
    <x v="91"/>
    <s v="Απλοποίηση της Διαδικασίας Αναγνώρισης Ελληνικών Μουσείων"/>
    <s v="ΥΠΟΥΡΓΕΙΟ ΠΟΛΙΤΙΣΜΟΥ ΚΑΙ ΑΘΛΗΤΙΣΜΟΥ"/>
    <s v="ΥΠΟΥΡΓΕΙΟ ΠΟΛΙΤΙΣΜΟΥ ΚΑΙ ΑΘΛΗΤΙΣΜΟΥ"/>
    <s v="ΥΠΟΥΡΓΕΙΟ ΠΟΛΙΤΙΣΜΟΥ ΚΑΙ ΑΘΛΗΤΙΣΜΟΥ"/>
    <s v="Ελληνικό Σύστημα Πιστοποίησης και Αναγνώρισης Μουσείων"/>
    <n v="1290000"/>
    <m/>
    <n v="1290000"/>
  </r>
  <r>
    <x v="2"/>
    <x v="2"/>
    <n v="1090219"/>
    <n v="77943935"/>
    <x v="92"/>
    <s v="ΠΟΛΥΚΑΝΑΛΙΚΟ ΣΥΣΤΗΜΑ ΕΝΗΜΕΡΩΣΗΣ ΚΑΙ ΕΞΥΠΗΡΕΤΗΣΗΣ ΠΟΛΙΤΩΝ 1555 του Υπουργείου Εργασίας (ημιτελέ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s v="ΠΟΛΥΚΑΝΑΛΙΚΟ ΣΥΣΤΗΜΑ ΕΝΗΜΕΡΩΣΗΣ ΚΑΙ ΕΞΥΠΗΡΕΤΗΣΗΣ ΠΟΛΙΤΩΝ 1555 (ημιτελές έργο περιόδου 2014-2020)"/>
    <n v="35667409.600000001"/>
    <n v="16801008"/>
    <m/>
  </r>
  <r>
    <x v="2"/>
    <x v="2"/>
    <n v="1090219"/>
    <n v="77943935"/>
    <x v="93"/>
    <s v="Δράσεις Ενδυνάμωσης Δομών Ανηλίκων"/>
    <s v="ΥΠΟΥΡΓΕΙΟ ΔΙΚΑΙΟΣΥΝΗΣ ΔΙΑΦΑΝΕΙΑΣ ΚΑΙ ΑΝΘΡΩΠΙΝΩΝ ΔΙΚΑΙΩΜΑΤΩΝ"/>
    <s v="ΥΠΟΥΡΓΕΙΟ ΔΙΚΑΙΟΣΥΝΗΣ ΔΙΑΦΑΝΕΙΑΣ ΚΑΙ ΑΝΘΡΩΠΙΝΩΝ ΔΙΚΑΙΩΜΑΤΩΝ"/>
    <s v="Επιτελική δομή ΕΣΠΑ Υπουργείου Δικαιοσύνης Διαφάνειας και Ανθρωπίνων Δικαιωμάτων"/>
    <s v="Ενδυνάμωση Δομών Ανηλίκων Υ.Δ."/>
    <n v="180000"/>
    <n v="180000"/>
    <m/>
  </r>
  <r>
    <x v="2"/>
    <x v="4"/>
    <m/>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s v="Ενθάρρυνση και υποστήριξη της συμμετοχής των γυναικών σε θέσεις πολιτικής ευθύνης και εκπροσώπησης σε εθνικό και ευρωπαϊκό επίπεδο πολιτικής"/>
    <n v="100000"/>
    <n v="100000"/>
    <m/>
  </r>
  <r>
    <x v="2"/>
    <x v="4"/>
    <n v="1090219"/>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s v="Ενθάρρυνση και υποστήριξη της συμμετοχής των γυναικών σε θέσεις πολιτικής ευθύνης και εκπροσώπησης σε εθνικό και ευρωπαϊκό επίπεδο πολιτικής"/>
    <n v="-100000"/>
    <n v="-100000"/>
    <m/>
  </r>
  <r>
    <x v="0"/>
    <x v="0"/>
    <n v="1090211"/>
    <n v="175602496"/>
    <x v="94"/>
    <s v="Ενιαίο πλαίσιο αυθεντικοποί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Ενιαίο Πλαίσιο Αυθενικοποίησης  (ΕΠΛΑ - eAuth-PKI)/Αναβάθμιση και Επέκταση Υποδομής Δημοσίου Κλειδιού Ελληνικού Δημοσίου"/>
    <n v="-2975000"/>
    <m/>
    <n v="-2975000"/>
  </r>
  <r>
    <x v="0"/>
    <x v="0"/>
    <m/>
    <n v="175602496"/>
    <x v="94"/>
    <s v="Ενιαίο πλαίσιο αυθεντικοποί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Ενιαίο Πλαίσιο Αυθενικοποίησης  (ΕΠΛΑ - eAuth-PKI)/Αναβάθμιση και Επέκταση Υποδομής Δημοσίου Κλειδιού Ελληνικού Δημοσίου"/>
    <n v="2975000"/>
    <m/>
    <n v="2975000"/>
  </r>
  <r>
    <x v="0"/>
    <x v="0"/>
    <n v="1090211"/>
    <n v="175602496"/>
    <x v="9"/>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ΓΓ ΠΛΗΡΟΦΟΡΙΑΚΩΝ ΣΥΣΤΗΜΑΤΩΝ"/>
    <s v="Ενιαίο Σύστημα Διακίνησης Εγγράφων και Πρωτοκόλλου του Υπουργείου Οικονομικών "/>
    <n v="-900000"/>
    <m/>
    <n v="-900000"/>
  </r>
  <r>
    <x v="0"/>
    <x v="0"/>
    <m/>
    <n v="175602496"/>
    <x v="9"/>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ΓΓ ΠΛΗΡΟΦΟΡΙΑΚΩΝ ΣΥΣΤΗΜΑΤΩΝ"/>
    <s v="Ενιαίο Σύστημα Διακίνησης Εγγράφων και Πρωτοκόλλου του Υπουργείου Οικονομικών "/>
    <n v="900000"/>
    <m/>
    <n v="900000"/>
  </r>
  <r>
    <x v="0"/>
    <x v="3"/>
    <n v="1090211"/>
    <n v="52137222"/>
    <x v="8"/>
    <s v="Σύστημα Ενιαίας Εξυπηρέτησης Πολιτ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s v="Ενιαίο Σύστημα Εξυπηρέτησης Πολιτών"/>
    <n v="-14547348.75"/>
    <m/>
    <n v="-14547348.75"/>
  </r>
  <r>
    <x v="0"/>
    <x v="3"/>
    <m/>
    <n v="52137222"/>
    <x v="8"/>
    <s v="Σύστημα Ενιαίας Εξυπηρέτησης Πολιτών"/>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s v="Ενιαίο Σύστημα Εξυπηρέτησης Πολιτών"/>
    <n v="14547348.75"/>
    <m/>
    <n v="14547348.75"/>
  </r>
  <r>
    <x v="0"/>
    <x v="0"/>
    <n v="1090211"/>
    <n v="175602496"/>
    <x v="95"/>
    <s v="Ενιαίο σύστημα εξυπηρέτησης υποθέσεων πολιτών τρίτων χωρών"/>
    <s v="ΥΠΟΥΡΓΕΙΟ ΜΕΤΑΝΑΣΤΕΥΤΙΚΗΣ ΠΟΛΙΤΙΚΗΣ"/>
    <s v="ΥΠΟΥΡΓΕΙΟ ΜΕΤΑΝΑΣΤΕΥΤΙΚΗΣ ΠΟΛΙΤΙΚΗΣ"/>
    <s v="Γενική Γραμματεία Πληθυσμού  και Κοινωνικής Συνοχής"/>
    <s v="Ενιαίο σύστημα εξυπηρέτησης υποθέσεων πολιτών τρίτων χωρών"/>
    <n v="-4750000"/>
    <m/>
    <n v="-4750000"/>
  </r>
  <r>
    <x v="0"/>
    <x v="0"/>
    <m/>
    <n v="175602496"/>
    <x v="95"/>
    <s v="Ενιαίο σύστημα εξυπηρέτησης υποθέσεων πολιτών τρίτων χωρών"/>
    <s v="ΥΠΟΥΡΓΕΙΟ ΜΕΤΑΝΑΣΤΕΥΤΙΚΗΣ ΠΟΛΙΤΙΚΗΣ"/>
    <s v="ΥΠΟΥΡΓΕΙΟ ΜΕΤΑΝΑΣΤΕΥΤΙΚΗΣ ΠΟΛΙΤΙΚΗΣ"/>
    <s v="Γενική Γραμματεία Πληθυσμού  και Κοινωνικής Συνοχής"/>
    <s v="Ενιαίο σύστημα εξυπηρέτησης υποθέσεων πολιτών τρίτων χωρών"/>
    <n v="4750000"/>
    <m/>
    <n v="4750000"/>
  </r>
  <r>
    <x v="2"/>
    <x v="2"/>
    <m/>
    <n v="77943935"/>
    <x v="96"/>
    <s v="Ενίσχυση και επιτάχυνση των διαδικασιών συγχωνεύσεων και καταργήσεων Α.Ε.Ι."/>
    <s v="ΥΠΟΥΡΓΕΙΟ ΠΑΙΔΕΙΑΣ, ΕΡΕΥΝΑΣ ΚΑΙ ΘΡΗΣΚΕΥΜΑΤΩΝ"/>
    <s v="ΥΠΟΥΡΓΕΙΟ ΠΑΙΔΕΙΑΣ, ΕΡΕΥΝΑΣ ΚΑΙ ΘΡΗΣΚΕΥΜΑΤΩΝ"/>
    <s v="ΑΕΙ"/>
    <s v="Ενίσχυση και επιτάχυνση των διαδικασιών συγχωνεύσεων και καταργήσεων Α.Ε.Ι."/>
    <n v="15000000"/>
    <n v="15000000"/>
    <m/>
  </r>
  <r>
    <x v="2"/>
    <x v="5"/>
    <n v="1090219"/>
    <n v="4750000"/>
    <x v="74"/>
    <s v="Ενίσχυση της λειτουργίας των Ανεξάρτητων Αρχών "/>
    <s v="ΑΝΕΞΑΡΤΗΤΗ ΑΡΧΗ"/>
    <s v="ΑΝΕΞΑΡΤΗΤΗ ΑΡΧΗ"/>
    <s v="Αρχή Καταπολέμησης της Νομιμοποίησης Εσόδων από Εγκληματικές Δραστηριότητες"/>
    <s v="Ενίσχυση λειτουργίας της Αρχής Καταπολέμησης της Νομιμοποίησης Εσόδων από Εγκληματικές Δραστηριότητες"/>
    <n v="250480"/>
    <n v="250480"/>
    <m/>
  </r>
  <r>
    <x v="2"/>
    <x v="5"/>
    <m/>
    <n v="4750000"/>
    <x v="74"/>
    <s v="Ενίσχυση της λειτουργίας των Ανεξάρτητων Αρχών "/>
    <s v="ΑΝΕΞΑΡΤΗΤΗ ΑΡΧΗ"/>
    <s v="ΑΝΕΞΑΡΤΗΤΗ ΑΡΧΗ"/>
    <s v="Αρχή Καταπολέμησης της Νομιμοποίησης Εσόδων από Εγκληματικές Δραστηριότητες"/>
    <s v="Ενίσχυση λειτουργίας της Αρχής Καταπολέμησης της Νομιμοποίησης Εσόδων από Εγκληματικές Δραστηριότητες"/>
    <n v="144800"/>
    <n v="144800"/>
    <m/>
  </r>
  <r>
    <x v="0"/>
    <x v="0"/>
    <n v="1090211"/>
    <n v="175602496"/>
    <x v="9"/>
    <s v="Ανάπτυξη υποδομών συστημάτων και εφαρμογών που αφορούν σε οριζόντιες λειτουργίες των δημοσίων φορέων"/>
    <s v="ΑΝΕΞΑΡΤΗΤΗ ΑΡΧΗ"/>
    <s v="ΑΝΕΞΑΡΤΗΤΗ ΑΡΧΗ"/>
    <s v="Αρχή Καταπολέμησης της Νομιμοποίησης Εσόδων από Εγκληματικές Δραστηριότητες"/>
    <s v="Ενίσχυση λειτουργίας της Αρχής Καταπολέμησης της Νομιμοποίησης Εσόδων από Εγκληματικές Δραστηριότητες"/>
    <n v="-250480"/>
    <m/>
    <n v="-250480"/>
  </r>
  <r>
    <x v="0"/>
    <x v="0"/>
    <m/>
    <n v="175602496"/>
    <x v="9"/>
    <s v="Ανάπτυξη υποδομών συστημάτων και εφαρμογών που αφορούν σε οριζόντιες λειτουργίες των δημοσίων φορέων"/>
    <s v="ΑΝΕΞΑΡΤΗΤΗ ΑΡΧΗ"/>
    <s v="ΑΝΕΞΑΡΤΗΤΗ ΑΡΧΗ"/>
    <s v="Αρχή Καταπολέμησης της Νομιμοποίησης Εσόδων από Εγκληματικές Δραστηριότητες"/>
    <s v="Ενίσχυση λειτουργίας της Αρχής Καταπολέμησης της Νομιμοποίησης Εσόδων από Εγκληματικές Δραστηριότητες"/>
    <n v="250480"/>
    <m/>
    <n v="250480"/>
  </r>
  <r>
    <x v="2"/>
    <x v="4"/>
    <n v="1090219"/>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ΕΝΙΣΧΥΣΗ ΤΗΣ ΕΠΙΤΕΛΙΚΗΣ ΛΕΙΤΟΥΡΓΙΑΣ ΤΗΣ ΓΕΝΙΚΗΣ ΓΡΑΜΜΑΤΕΙΑΣ ΑΝΘΡΩΠΙΝΟΥ ΔΥΝΑΜΙΚΟΥ ΔΗΜΟΣΙΟΥ ΤΟΜΕΑ"/>
    <n v="800000"/>
    <n v="800000"/>
    <m/>
  </r>
  <r>
    <x v="2"/>
    <x v="4"/>
    <m/>
    <n v="22100000"/>
    <x v="97"/>
    <s v="Ενίσχυση της λειτουργίας του μηχανισμού δημόσιας στατιστικής πληροφόρησης του Εθνικού Κέντρου Τεκμηρίωσης"/>
    <s v="ΥΠΟΥΡΓΕΙΟ ΠΑΙΔΕΙΑΣ, ΕΡΕΥΝΑΣ ΚΑΙ ΘΡΗΣΚΕΥΜΑΤΩΝ"/>
    <s v="ΥΠΟΥΡΓΕΙΟ ΠΑΙΔΕΙΑΣ, ΕΡΕΥΝΑΣ ΚΑΙ ΘΡΗΣΚΕΥΜΑΤΩΝ"/>
    <s v="ΕΘΝΙΚΟ ΚΕΝΤΡΟ ΤΕΚΜΗΡΙΩΣΗΣ"/>
    <s v="Ενίσχυση της λειτουργίας του μηχανισμού δημόσιας στατιστικής πληροφόρησης του Εθνικού Κέντρου Τεκμηρίωσης"/>
    <n v="4350000"/>
    <n v="4350000"/>
    <m/>
  </r>
  <r>
    <x v="2"/>
    <x v="4"/>
    <m/>
    <n v="22100000"/>
    <x v="98"/>
    <s v="Ενίσχυση της στρατηγικής ικανότητας και επιτελικών λειτουργιών της Ειδικής Γραμματείας Κοινωνικής Ένταξης των Ρομά"/>
    <s v="ΥΠΟΥΡΓΕΙΟ ΕΡΓΑΣΙΑΣ, ΚΟΙΝΩΝΙΚΗΣ ΑΣΦΑΛΙΣΗΣ ΚΑΙ ΚΟΙΝΩΝΙΚΗΣ ΑΛΛΗΛΕΓΓΥΗΣ"/>
    <s v="ΥΠΟΥΡΓΕΙΟ ΕΡΓΑΣΙΑΣ, ΚΟΙΝΩΝΙΚΗΣ ΑΣΦΑΛΙΣΗΣ ΚΑΙ ΚΟΙΝΩΝΙΚΗΣ ΑΛΛΗΛΕΓΓΥΗΣ"/>
    <s v="ΕΙΔΙΚΗ ΓΡΑΜΜΑΤΕΙΑ ΓΙΑ ΤΗΝ ΚΟΙΝΩΝΙΚΗ ΕΝΤΑΞΗ ΤΩΝ ΡΟΜΑ"/>
    <s v="Ενίσχυση της στρατηγικής ικανότητας και επιτελικών λειτουργιών της Ειδικής Γραμματείας Κοινωνικής Ένταξης των Ρομά"/>
    <n v="564730"/>
    <n v="564730"/>
    <m/>
  </r>
  <r>
    <x v="2"/>
    <x v="4"/>
    <m/>
    <n v="22100000"/>
    <x v="99"/>
    <s v="Ενίσχυση του συντονισμού και της επικοινωνίας των μη εξυπηρετούμενων δανείων "/>
    <s v="ΥΠΟΥΡΓΕΙΟ ΟΙΚΟΝΟΜΙΑΣ ΚΑΙ ΑΝΑΠΤΥΞΗΣ "/>
    <s v="ΥΠΟΥΡΓΕΙΟ ΟΙΚΟΝΟΜΙΑΣ ΚΑΙ ΑΝΑΠΤΥΞΗΣ "/>
    <s v="ΥΠΟΥΡΓΕΙΟ ΟΙΚΟΝΟΜΙΑΣ ΚΑΙ ΑΝΑΠΤΥΞΗΣ "/>
    <s v="Ενίσχυση του συντονισμού και της επικοινωνίας των μη εξυπηρετούμενων δανείων "/>
    <n v="15000000"/>
    <n v="15000000"/>
    <m/>
  </r>
  <r>
    <x v="2"/>
    <x v="4"/>
    <m/>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Επιτελική Δομή ΕΣΠΑ Υπ. Εσωτερικών"/>
    <s v="Ενίσχυση των επιτελικών λειτουργιών της Γενικής Γραμματείας Ισότητας των Φύλων"/>
    <n v="475000"/>
    <n v="475000"/>
    <m/>
  </r>
  <r>
    <x v="0"/>
    <x v="0"/>
    <n v="1090211"/>
    <n v="175602496"/>
    <x v="100"/>
    <s v="Διαλειτουργικότητα μητρώων και υπηρεσιών Δημόσιου Τομέα"/>
    <s v="ΥΠΟΥΡΓΕΙΟ  ΤΟΥΡΙΣΜΟΥ"/>
    <s v="ΥΠΟΥΡΓΕΙΟ  ΤΟΥΡΙΣΜΟΥ"/>
    <s v="Υπουργείο Οικονομίας Υποδομών Ναυτιλίας Τουρισμου/ Τομέας Τουρισμού"/>
    <s v="Ενοποιημένο Μητρώο Τουριστικών Επιχειρήσεων"/>
    <n v="-1249843.02"/>
    <m/>
    <n v="-1249843.02"/>
  </r>
  <r>
    <x v="0"/>
    <x v="0"/>
    <m/>
    <n v="175602496"/>
    <x v="100"/>
    <s v="Διαλειτουργικότητα μητρώων και υπηρεσιών Δημόσιου Τομέα"/>
    <s v="ΥΠΟΥΡΓΕΙΟ  ΤΟΥΡΙΣΜΟΥ"/>
    <s v="ΥΠΟΥΡΓΕΙΟ  ΤΟΥΡΙΣΜΟΥ"/>
    <s v="Υπουργείο Οικονομίας Υποδομών Ναυτιλίας Τουρισμου/ Τομέας Τουρισμού"/>
    <s v="Ενοποιημένο Μητρώο Τουριστικών Επιχειρήσεων"/>
    <n v="1249843.02"/>
    <m/>
    <n v="1249843.02"/>
  </r>
  <r>
    <x v="0"/>
    <x v="0"/>
    <m/>
    <n v="175602496"/>
    <x v="50"/>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ΔΗΜΟΣ ΑΘΗΝΑΙΩΝ "/>
    <s v="Έξυπνο Κέντρο Επιχειρήσεων Δήμου Αθηναίων"/>
    <n v="1720647"/>
    <m/>
    <n v="1720647"/>
  </r>
  <r>
    <x v="0"/>
    <x v="0"/>
    <m/>
    <n v="175602496"/>
    <x v="50"/>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ΔΗΜΟΣ ΑΘΗΝΑΙΩΝ "/>
    <s v="Έξυπνο Κέντρο Επιχειρήσεων Δήμου Αθηναίων"/>
    <n v="2580970.5"/>
    <m/>
    <n v="2580970.5"/>
  </r>
  <r>
    <x v="0"/>
    <x v="0"/>
    <n v="1090211"/>
    <n v="175602496"/>
    <x v="50"/>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ΔΗΜΟΣ ΑΘΗΝΑΙΩΝ "/>
    <s v="Έξυπνο Κέντρο Επιχειρήσεων Δήμου Αθηναίων"/>
    <n v="-4301617.5"/>
    <m/>
    <n v="-4301617.5"/>
  </r>
  <r>
    <x v="0"/>
    <x v="0"/>
    <n v="1090211"/>
    <n v="175602496"/>
    <x v="100"/>
    <s v="Διαλειτουργικότητα μητρώων και υπηρεσιών Δημόσιου Τομέα"/>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ΙΑ ΤΗΣ ΠΛΗΡΟΦΟΡΙΑΣ Α.Ε."/>
    <s v="Επέκταση αρχιτεκτονικής κόμβου govHUB.gr και υλοποίηση ψηφιακών υπηρεσιών ηλεκτρονικής διακυβέρνησης"/>
    <n v="975000"/>
    <m/>
    <n v="975000"/>
  </r>
  <r>
    <x v="0"/>
    <x v="0"/>
    <n v="1090211"/>
    <n v="175602496"/>
    <x v="9"/>
    <s v="Ανάπτυξη υποδομών συστημάτων και εφαρμογών που αφορούν σε οριζόντιες λειτουργίες των δημοσίων φορέων"/>
    <s v="ΑΝΕΞΑΡΤΗΤΗ ΑΡΧΗ"/>
    <s v="ΑΝΕΞΑΡΤΗΤΗ ΑΡΧΗ"/>
    <s v="ΚΟΙΝΩΝΙΑ ΤΗΣ ΠΛΗΡΟΦΟΡΙΑΣ Α.Ε."/>
    <s v="Επέκταση και παροχή υπηρεσιών του Ολοκληρωμένου Πληροφοριακού Συστήματος διαχείρισης αιτημάτων των πολιτών, επιχειρήσεων, δημοσίων υπηρεσιών και λοιπών φορέων μέσω της διαδικτυακής πύλης της ΑΠΔΠΧ"/>
    <n v="491784"/>
    <m/>
    <n v="491784"/>
  </r>
  <r>
    <x v="0"/>
    <x v="0"/>
    <n v="1090211"/>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Επέκταση της ηλεκτρονικής υπηρεσίας για την ολοκληρωμένη διαχείριση νέων θέσεων διδακτικού προσωπικού των ΑΕΙ  (&quot;ΑΠΕΛΛΑ&quot;) με την ενσωμάτωση του προσωπικού των Ερευνητικών Κέντρων"/>
    <n v="143650.72"/>
    <m/>
    <n v="143650.72"/>
  </r>
  <r>
    <x v="0"/>
    <x v="0"/>
    <n v="1090211"/>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ό Δίκτυο Υποδομών Τεχνολογίας και Έρευνας – ΕΔΥΤΕ Α.Ε"/>
    <s v="ΗΦΑΙΣΤΟΣ - Εκσυγχρονισμός των δικτυακών υποδομών του συνόλου των φορέων της ακαδημαϊκής και ερευνητικής κοινότητας της χώρας_x000a_"/>
    <n v="26029931.190000001"/>
    <m/>
    <n v="26029931.190000001"/>
  </r>
  <r>
    <x v="0"/>
    <x v="0"/>
    <m/>
    <n v="175602496"/>
    <x v="17"/>
    <s v="Δράσεις αναβάθμισης βελτίωσης των ηλεκτρονικών υπηρεσιών γ' βαθμιας βαθμίδας εκπαίδευσης"/>
    <s v="ΥΠΟΥΡΓΕΙΟ ΠΑΙΔΕΙΑΣ, ΕΡΕΥΝΑΣ ΚΑΙ ΘΡΗΣΚΕΥΜΑΤΩΝ"/>
    <s v="ΥΠΟΥΡΓΕΙΟ ΠΑΙΔΕΙΑΣ, ΕΡΕΥΝΑΣ ΚΑΙ ΘΡΗΣΚΕΥΜΑΤΩΝ"/>
    <s v="ΕΘΝΙΚΟ ΔΙΚΤΥΟ ΕΡΕΥΝΑΣ ΚΑΙ ΤΕΧΝΟΛΟΓΙΑΣ (ΕΔΕΤ Α.Ε.)"/>
    <s v="Επέκταση της ηλεκτρονικής υπηρεσίας για την ολοκληρωμένη διαχείριση νέων θέσεων διδακτικού προσωπικού των ΑΕΙ  (&quot;ΑΠΕΛΛΑ&quot;) με την ενσωμάτωση του προσωπικού των Ερευνητικών Κέντρων"/>
    <n v="700000"/>
    <m/>
    <n v="700000"/>
  </r>
  <r>
    <x v="0"/>
    <x v="0"/>
    <m/>
    <n v="175602496"/>
    <x v="101"/>
    <s v="Δράσεις αναβάθμισης βελτίωσης των ηλεκτρονικών υπηρεσιών α΄βάθμιας και β' βαθμιας βαθμίδας εκπαίδευσης"/>
    <s v="ΥΠΟΥΡΓΕΙΟ ΠΑΙΔΕΙΑΣ, ΕΡΕΥΝΑΣ ΚΑΙ ΘΡΗΣΚΕΥΜΑΤΩΝ"/>
    <s v="ΥΠΟΥΡΓΕΙΟ ΠΑΙΔΕΙΑΣ, ΕΡΕΥΝΑΣ ΚΑΙ ΘΡΗΣΚΕΥΜΑΤΩΝ"/>
    <s v="ΙΤΥΕ ΔΙΟΦΑΝΤΟΣ"/>
    <s v="ΕΠΕΚΤΑΣΗ ΤΩΝ ΛΕΙΤΟΥΡΓΙΩΝ ΤΟΥ ΣΥΣΤΗΜΑΤΟΣ MYSCHOOL ΚΑΙ ΟΛΟΚΛΗΡΩΣΗ ΤΟΥ ΠΕΡΙΒΑΛΛΟΝΤΟΣ ΠΑΡΟΧΗΣ ΠΡΟΗΓΜΕΝΩΝ ΨΗΦΙΑΚΩΝ ΥΠΗΡΕΣΙΩΝ ΣΤΟ ΣΥΝΟΛΟ ΤΩΝ ΜΕΛΩΝ  ΤΗΣ ΕΚΠΑΙΔΕΥΤΙΚΗΣ ΚΟΙΝΟΤΗΤΑΣ"/>
    <n v="2000000"/>
    <m/>
    <n v="2000000"/>
  </r>
  <r>
    <x v="2"/>
    <x v="2"/>
    <m/>
    <n v="77943935"/>
    <x v="86"/>
    <s v="Απλούστευση και Προτυποποίηση υπηρεσιών προς τον πολίτη στον (κάθετο) τομέα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s v="Επιχειρησιακός Σχεδιασμός και Πληροφοριακό Σύστημα Κέντρου Πιστοποίησης Αναπηρίας (ΚΕΠΑ)"/>
    <n v="500000"/>
    <n v="420000"/>
    <n v="80000"/>
  </r>
  <r>
    <x v="2"/>
    <x v="2"/>
    <m/>
    <n v="77943935"/>
    <x v="86"/>
    <s v="Απλούστευση και Προτυποποίηση υπηρεσιών προς τον πολίτη στον (κάθετο) τομέα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s v="Επιχειρησιακός Σχεδιασμός και Πληροφοριακό Σύστημα Κέντρου Πιστοποίησης Αναπηρίας (ΚΕΠΑ)"/>
    <n v="-500000"/>
    <n v="-420000"/>
    <n v="-80000"/>
  </r>
  <r>
    <x v="1"/>
    <x v="1"/>
    <m/>
    <n v="111991279"/>
    <x v="51"/>
    <s v="ΑΝΑΠΤΥΞΗ ΑΝΘΡΩΠΙΝΟΥ ΔΥΝΑΜΙΚΟΥ ΥΠΕΞ"/>
    <s v="_x0009_ΥΠΟΥΡΓΕΙΟ ΕΞΩΤΕΡΙΚΩΝ"/>
    <s v="_x0009_ΥΠΟΥΡΓΕΙΟ ΕΞΩΤΕΡΙΚΩΝ"/>
    <s v="ΕΥΣΧΕΠ"/>
    <s v="ΕΠΙΧΟΡΗΓΗΣΗ ΓΙΑ ΤΗΝ ΠΡΟΕΙΣΑΓΩΓΙΚΗ ΚΑΙ ΣΥΝΕΧΙΖΟΜΕΝΗ ΕΚΠΑΙΔΕΥΣΗ ΣΤΕΛΕΧΩΝ ΤΟΥ ΔΙΠΛΩΜΑΤΙΚΟΥ ΣΩΜΑΤΟΣ"/>
    <n v="300000"/>
    <n v="300000"/>
    <m/>
  </r>
  <r>
    <x v="1"/>
    <x v="1"/>
    <m/>
    <n v="111991279"/>
    <x v="51"/>
    <s v="ΑΝΑΠΤΥΞΗ ΑΝΘΡΩΠΙΝΟΥ ΔΥΝΑΜΙΚΟΥ ΥΠΕΞ"/>
    <s v="_x0009_ΥΠΟΥΡΓΕΙΟ ΕΞΩΤΕΡΙΚΩΝ"/>
    <s v="_x0009_ΥΠΟΥΡΓΕΙΟ ΕΞΩΤΕΡΙΚΩΝ"/>
    <s v="ΕΥΣΧΕΠ"/>
    <s v="ΕΠΙΧΟΡΗΓΗΣΗ ΓΙΑ ΤΗΝ ΠΡΟΕΙΣΑΓΩΓΙΚΗ ΚΑΙ ΣΥΝΕΧΙΖΟΜΕΝΗ ΕΚΠΑΙΔΕΥΣΗ ΣΤΕΛΕΧΩΝ ΤΟΥ ΔΙΠΛΩΜΑΤΙΚΟΥ ΣΩΜΑΤΟΣ"/>
    <n v="115000"/>
    <n v="115000"/>
    <m/>
  </r>
  <r>
    <x v="1"/>
    <x v="1"/>
    <m/>
    <n v="111991279"/>
    <x v="6"/>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s v="ΕΠΙΧΟΡΗΓΗΣΗ ΤΗΣ Ε.Σ.Δι. ΓΙΑ ΤΗ ΣΥΝΕΧΙΖΟΜΕΝΗ ΚΑΤΑΡΤΙΣΗ ΣΤΕΛΕΧΩΝ ΔΙΚΑΣΤΙΚΟΥ ΣΩΜΑΤΟΣ"/>
    <n v="622000"/>
    <n v="622000"/>
    <m/>
  </r>
  <r>
    <x v="1"/>
    <x v="1"/>
    <m/>
    <n v="111991279"/>
    <x v="6"/>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s v="ΕΠΙΧΟΡΗΓΗΣΗ ΤΗΣ Ε.Σ.Δι. ΓΙΑ ΤΗΝ ΠΡΟΕΙΣΑΓΩΓΙΚΗ ΕΚΠΑΙΔΕΥΣΗ ΣΤΕΛΕΧΩΝ ΔΙΚΑΣΤΙΚΟΥ ΣΩΜΑΤΟΣ"/>
    <n v="20628770.890000001"/>
    <n v="20628770.890000001"/>
    <m/>
  </r>
  <r>
    <x v="1"/>
    <x v="1"/>
    <m/>
    <n v="111991279"/>
    <x v="6"/>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s v="ΕΠΙΧΟΡΗΓΗΣΗ ΤΗΣ Ε.Σ.Δι. ΓΙΑ ΤΗΝ ΠΡΟΕΙΣΑΓΩΓΙΚΗ ΕΚΠΑΙΔΕΥΣΗ ΣΤΕΛΕΧΩΝ ΔΙΚΑΣΤΙΚΟΥ ΣΩΜΑΤΟΣ"/>
    <n v="4961478.3900000006"/>
    <n v="2928978.39"/>
    <n v="2032500"/>
  </r>
  <r>
    <x v="1"/>
    <x v="1"/>
    <m/>
    <n v="111991279"/>
    <x v="6"/>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s v="ΕΠΙΧΟΡΗΓΗΣΗ ΤΗΣ Ε.Σ.Δι. ΓΙΑ ΤΗΝ ΠΡΟΕΙΣΑΓΩΓΙΚΗ ΕΚΠΑΙΔΕΥΣΗ ΣΤΕΛΕΧΩΝ ΔΙΚΑΣΤΙΚΟΥ ΣΩΜΑΤΟΣ"/>
    <n v="9854380"/>
    <n v="9854380"/>
    <m/>
  </r>
  <r>
    <x v="2"/>
    <x v="4"/>
    <n v="1090219"/>
    <n v="22100000"/>
    <x v="81"/>
    <s v="Ανάπτυξη Εθνικής Στρατηγικής για τη Δημόσια Υγεία"/>
    <s v="ΥΠΟΥΡΓΕΙΟ ΥΓΕΙΑΣ"/>
    <s v="ΥΠΟΥΡΓΕΙΟ ΥΓΕΙΑΣ"/>
    <s v="Εθνικός Οργανισμός Δημόσιας Υγείας "/>
    <s v="Εργαλεία ανάλυσης και ερμηνείας στοιχείων επιδημιολογικής επιτήρησης με αλγορίθμους μηχανικής μάθησης"/>
    <n v="1500000"/>
    <n v="1500000"/>
    <m/>
  </r>
  <r>
    <x v="2"/>
    <x v="2"/>
    <m/>
    <n v="77943935"/>
    <x v="102"/>
    <s v="Δράσεις βελτίωσης της λειτουργίας του τομέα ψυχικής υγείας (κάθετος τομέας πολιτικής: υγεία)"/>
    <s v="ΥΠΟΥΡΓΕΙΟ ΥΓΕΙΑΣ"/>
    <s v="ΥΠΟΥΡΓΕΙΟ ΥΓΕΙΑΣ"/>
    <s v="ΥΠΟΥΡΓΕΙΟ ΥΓΕΙΑΣ"/>
    <s v="Έρευνες, δημιουργία δικτύων, υποστήριξη ΚΟΙΣΠΕ (Δράσεις 7, 8, 9)/Ολοκληρωμένο πρόγραμμα παρέμβασης για την υποστήριξη των Κοινωνικών Συνεταιρισμών (ΚοιΣΠΕ του αρθ. 12 του Ν.2716/1999) στην κατεύθυνση βελτίωσης της διοικητικής και διαχειριστικής τους ικανότητας"/>
    <n v="817000"/>
    <n v="817000"/>
    <m/>
  </r>
  <r>
    <x v="2"/>
    <x v="2"/>
    <n v="1090219"/>
    <n v="77943935"/>
    <x v="103"/>
    <s v="Προτυποποίηση υπηρεσιών προς τον πολίτη στον (κάθετο) τομέα πολιτικής: φορολογικής – δημοσιονομικής διαχείρισης"/>
    <s v="ΥΠΟΥΡΓΕΙΟ ΟΙΚΟΝΟΜΙΚΩΝ"/>
    <s v="ΥΠΟΥΡΓΕΙΟ ΟΙΚΟΝΟΜΙΚΩΝ"/>
    <s v="ΑΑΔΕ"/>
    <s v="Εφαρμογή απαιτούμενων οργανωτικών αλλαγών σε παρεχομένες ηλεκτρονικές υπηρεσίες και υφιστάμενα Πληροφοριακά Συστήματα της Γενικής Γραμματείας Δημοσίων Εσόδων"/>
    <n v="756015"/>
    <n v="756015"/>
    <m/>
  </r>
  <r>
    <x v="2"/>
    <x v="2"/>
    <m/>
    <n v="77943935"/>
    <x v="103"/>
    <s v="Προτυποποίηση υπηρεσιών προς τον πολίτη στον (κάθετο) τομέα πολιτικής: φορολογικής – δημοσιονομικής διαχείρισης"/>
    <s v="ΥΠΟΥΡΓΕΙΟ ΟΙΚΟΝΟΜΙΚΩΝ"/>
    <s v="ΥΠΟΥΡΓΕΙΟ ΟΙΚΟΝΟΜΙΚΩΝ"/>
    <s v="ΑΑΔΕ"/>
    <s v="Εφαρμογή απαιτούμενων οργανωτικών αλλαγών σε παρεχομένες ηλεκτρονικές υπηρεσίες και υφιστάμενα Πληροφοριακά Συστήματα της Γενικής Γραμματείας Δημοσίων Εσόδων"/>
    <n v="4757025"/>
    <n v="4757025"/>
    <m/>
  </r>
  <r>
    <x v="0"/>
    <x v="0"/>
    <m/>
    <n v="175602496"/>
    <x v="14"/>
    <s v="«Εφαρμογή Ηλεκτρονικής Διακυβέρνησης σε κύριους τομείς εκκλησιαστικής διοίκησης»"/>
    <s v="ΥΠΟΥΡΓΕΙΟ ΠΑΙΔΕΙΑΣ, ΕΡΕΥΝΑΣ ΚΑΙ ΘΡΗΣΚΕΥΜΑΤΩΝ"/>
    <s v="ΥΠΟΥΡΓΕΙΟ ΠΑΙΔΕΙΑΣ, ΕΡΕΥΝΑΣ ΚΑΙ ΘΡΗΣΚΕΥΜΑΤΩΝ"/>
    <s v="ΙΕΡΑ ΑΡΧΙΕΠΙΣΚΟΠΗ ΑΘΗΝΩΝ"/>
    <s v="Εφαρμογή Ηλεκτρονικής Διακυβέρνησης σε κύριους τομείς Εκκλησιαστικής διοίκησης"/>
    <n v="6400000"/>
    <m/>
    <n v="6400000"/>
  </r>
  <r>
    <x v="0"/>
    <x v="0"/>
    <n v="1090211"/>
    <n v="175602496"/>
    <x v="9"/>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ΚΟΙΝΩΝΙΑ ΤΗΣ ΠΛΗΡΟΦΟΡΙΑΣ Α.Ε."/>
    <s v="Εφαρμογή της Μεταρρύθμισης του Δημοσιονομικού Συστήματος στην Κεντρική Διοίκηση και την λοιπή Γενική Κυβέρνηση"/>
    <n v="-20329652"/>
    <m/>
    <n v="-20329652"/>
  </r>
  <r>
    <x v="0"/>
    <x v="0"/>
    <m/>
    <n v="175602496"/>
    <x v="9"/>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ΚΟΙΝΩΝΙΑ ΤΗΣ ΠΛΗΡΟΦΟΡΙΑΣ Α.Ε."/>
    <s v="Εφαρμογή της Μεταρρύθμισης του Δημοσιονομικού Συστήματος στην Κεντρική Διοίκηση και την λοιπή Γενική Κυβέρνηση"/>
    <n v="20329652"/>
    <m/>
    <n v="20329652"/>
  </r>
  <r>
    <x v="2"/>
    <x v="4"/>
    <n v="1090219"/>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Περιφέρεια Δυτικής Ελλάδας"/>
    <s v="Η 4η  Βιομηχανική Επανάσταση στην Κεντρική και Περιφερειακή Αυτοδιοίκηση –_x000a_Πιλοτική Εφαρμογή στη Περιφέρεια  Δυτικής Ελλάδας  _x000a_"/>
    <n v="2600000"/>
    <n v="2600000"/>
    <m/>
  </r>
  <r>
    <x v="0"/>
    <x v="3"/>
    <n v="1090211"/>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θνικό Τυπογραφείο"/>
    <s v="Ηλεκτρονικές Υπηρεσίες Εθνικού Τυπογραφείου"/>
    <n v="1212000"/>
    <m/>
    <n v="1212000"/>
  </r>
  <r>
    <x v="2"/>
    <x v="2"/>
    <n v="1090219"/>
    <n v="77943935"/>
    <x v="36"/>
    <s v="Δράσεις αναδιοργάνωσης και βελτίωσης της λειτουργίας του τομέα πολιτικής: υγεία"/>
    <s v="ΥΠΟΥΡΓΕΙΟ ΥΓΕΙΑΣ"/>
    <s v="ΥΠΟΥΡΓΕΙΟ ΥΓΕΙΑΣ"/>
    <s v="ΕΘΝΙΚΟ ΔΙΚΤΥΟ ΕΡΕΥΝΑΣ ΚΑΙ ΤΕΧΝΟΛΟΓΙΑΣ (ΕΔΕΤ Α.Ε.)"/>
    <s v="Ηλεκτρονικές υπηρεσίες του εθνικού συστήματος αιμοδοσίας (ΕΚΤ)"/>
    <n v="296120.28999999998"/>
    <n v="296120.28999999998"/>
    <m/>
  </r>
  <r>
    <x v="2"/>
    <x v="2"/>
    <n v="1090211"/>
    <n v="77943935"/>
    <x v="36"/>
    <s v="Δράσεις αναδιοργάνωσης και βελτίωσης της λειτουργίας του τομέα πολιτικής: υγεία"/>
    <s v="ΥΠΟΥΡΓΕΙΟ ΥΓΕΙΑΣ"/>
    <s v="ΥΠΟΥΡΓΕΙΟ ΥΓΕΙΑΣ"/>
    <s v="ΕΘΝΙΚΟ ΔΙΚΤΥΟ ΕΡΕΥΝΑΣ ΚΑΙ ΤΕΧΝΟΛΟΓΙΑΣ (ΕΔΕΤ Α.Ε.)"/>
    <s v="Ηλεκτρονικές υπηρεσίες του εθνικού συστήματος αιμοδοσίας (ΕΚΤ)"/>
    <n v="350000"/>
    <n v="350000"/>
    <m/>
  </r>
  <r>
    <x v="2"/>
    <x v="2"/>
    <n v="1090211"/>
    <n v="77943935"/>
    <x v="36"/>
    <s v="Δράσεις αναδιοργάνωσης και βελτίωσης της λειτουργίας του τομέα πολιτικής: υγεία"/>
    <s v="ΥΠΟΥΡΓΕΙΟ ΥΓΕΙΑΣ"/>
    <s v="ΥΠΟΥΡΓΕΙΟ ΥΓΕΙΑΣ"/>
    <s v="ΕΘΝΙΚΟ ΔΙΚΤΥΟ ΕΡΕΥΝΑΣ ΚΑΙ ΤΕΧΝΟΛΟΓΙΑΣ (ΕΔΕΤ Α.Ε.)"/>
    <s v="Ηλεκτρονικές υπηρεσίες του εθνικού συστήματος αιμοδοσίας (ΕΚΤ)"/>
    <n v="3300000"/>
    <n v="3300000"/>
    <m/>
  </r>
  <r>
    <x v="2"/>
    <x v="2"/>
    <n v="1090211"/>
    <n v="77943935"/>
    <x v="36"/>
    <s v="Δράσεις αναδιοργάνωσης και βελτίωσης της λειτουργίας του τομέα πολιτικής: υγεία"/>
    <s v="ΥΠΟΥΡΓΕΙΟ ΥΓΕΙΑΣ"/>
    <s v="ΥΠΟΥΡΓΕΙΟ ΥΓΕΙΑΣ"/>
    <s v="ΕΘΝΙΚΟ ΔΙΚΤΥΟ ΕΡΕΥΝΑΣ ΚΑΙ ΤΕΧΝΟΛΟΓΙΑΣ (ΕΔΕΤ Α.Ε.)"/>
    <s v="Ηλεκτρονικές υπηρεσίες του εθνικού συστήματος αιμοδοσίας (ΕΚΤ)"/>
    <n v="-1364000"/>
    <n v="-1364000"/>
    <m/>
  </r>
  <r>
    <x v="0"/>
    <x v="0"/>
    <n v="1090211"/>
    <n v="175602496"/>
    <x v="9"/>
    <s v="Ανάπτυξη υποδομών συστημάτων και εφαρμογών που αφορούν σε οριζόντιες λειτουργίες των δημοσίων φορέων"/>
    <s v="ΥΠΟΥΡΓΕΙΟ ΠΡΟΣΤΑΣΙΑΣ ΤΟΥ ΠΟΛΙΤΗ"/>
    <s v="ΥΠΟΥΡΓΕΙΟ ΠΡΟΣΤΑΣΙΑΣ ΤΟΥ ΠΟΛΙΤΗ"/>
    <s v="Γενική Δ/νση Οικονομικού και Επιτελικού Σχεδιασμού/Δ/νση Δημοσιονομικής Διαχείρισης/_x000a_Ελληνική Αστυνομία"/>
    <s v="Ηλεκτρονική διαδικασία Διακίνησης Διαβαθμισμένων Πληροφοριών"/>
    <n v="1798000"/>
    <m/>
    <n v="1798000"/>
  </r>
  <r>
    <x v="0"/>
    <x v="0"/>
    <m/>
    <n v="175602496"/>
    <x v="100"/>
    <s v="Διαλειτουργικότητα μητρώων και υπηρεσιών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s v="ΗΛΕΚΤΡΟΝΙΚΗ ΔΙΑΚΥΒΕΡΝΗΣΗ ΤΩΡΑ "/>
    <n v="7739889"/>
    <m/>
    <n v="7739889"/>
  </r>
  <r>
    <x v="0"/>
    <x v="0"/>
    <m/>
    <n v="175602496"/>
    <x v="104"/>
    <s v="Υποδομές Ηλεκτρονικής πολεοδομίας: Γεωγραφικά Συστήματα Πληροφοριών για τις νομαρχιακές αυτοδιοικήσεις της χώρας"/>
    <s v="ΥΠΟΥΡΓΕΙΟ ΕΣΩΤΕΡΙΚΩΝ "/>
    <s v="ΥΠΟΥΡΓΕΙΟ ΕΣΩΤΕΡΙΚΩΝ "/>
    <s v="ΚΟΙΝΩΝΙΑ ΤΗΣ ΠΛΗΡΟΦΟΡΙΑΣ Α.Ε."/>
    <s v="Ηλεκτρονική πολεδοδομία: Γεωγραφικά συστήματα πληροφοριών για τις Νομαρχιακές Αυτοδιοικήσεις της χώρας"/>
    <n v="5500000"/>
    <m/>
    <n v="5500000"/>
  </r>
  <r>
    <x v="0"/>
    <x v="0"/>
    <m/>
    <n v="175602496"/>
    <x v="104"/>
    <s v="Υποδομές Ηλεκτρονικής πολεοδομίας: Γεωγραφικά Συστήματα Πληροφοριών για τις νομαρχιακές αυτοδιοικήσεις της χώρας"/>
    <s v="ΥΠΟΥΡΓΕΙΟ ΕΣΩΤΕΡΙΚΩΝ "/>
    <s v="ΥΠΟΥΡΓΕΙΟ ΕΣΩΤΕΡΙΚΩΝ "/>
    <s v="ΚΟΙΝΩΝΙΑ ΤΗΣ ΠΛΗΡΟΦΟΡΙΑΣ Α.Ε."/>
    <s v="Ηλεκτρονική πολεδοδομία: Γεωγραφικά συστήματα πληροφοριών για τις Νομαρχιακές Αυτοδιοικήσεις της χώρας"/>
    <n v="-2400000"/>
    <m/>
    <n v="-2400000"/>
  </r>
  <r>
    <x v="2"/>
    <x v="4"/>
    <n v="1090219"/>
    <n v="22100000"/>
    <x v="58"/>
    <s v="Δημιουργία μηχανισμών και εργαλείων για τη βελτίωση της λειτουργίας της δικαιοσύνης  "/>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Θεσμός του Νομικού Παραστάτη"/>
    <n v="312200"/>
    <n v="312200"/>
    <m/>
  </r>
  <r>
    <x v="2"/>
    <x v="4"/>
    <n v="1090219"/>
    <n v="22100000"/>
    <x v="58"/>
    <s v="Δημιουργία μηχανισμών και εργαλείων για τη βελτίωση της λειτουργίας της δικαιοσύνης  "/>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Θεσμός του Νομικού Παραστάτη"/>
    <n v="7891800"/>
    <n v="7891800"/>
    <m/>
  </r>
  <r>
    <x v="2"/>
    <x v="2"/>
    <m/>
    <n v="77943935"/>
    <x v="102"/>
    <s v="Δράσεις βελτίωσης της λειτουργίας του τομέα ψυχικής υγείας (κάθετος τομέας πολιτικής: υγεία)"/>
    <s v="ΥΠΟΥΡΓΕΙΟ ΥΓΕΙΑΣ"/>
    <s v="ΥΠΟΥΡΓΕΙΟ ΥΓΕΙΑΣ"/>
    <s v="ΥΠΟΥΡΓΕΙΟ ΥΓΕΙΑΣ"/>
    <s v="Καθιέρωση και εφαρμογή προτύπων ποιότητας των μονάδων ψυχικής υγείας - Ολοκλήρωση (Δράση 1)/ΑΝΑΠΤΥΞΗ ΚΑΙ ΕΦΑΡΜΟΓΗ ΠΡΟΤΥΠΩΝ ΠΟΙΟΤΗΤΑΣ ΣΤΙΣ ΜΟΝΑΔΕΣ ΨΥΧΙΚΗΣ ΥΓΕΙΑΣ ΜΕ ΣΤΟΧΟ ΤΗΝ ΒΕΛΤΙΩΣΗ ΤΗΣ ΠΟΙΟΤΗΤΑΣ ΤΩΝ ΥΠΗΡΕΣΙΩΝ ΨΥΧΙΚΗΣ ΥΓΕΙΑΣ"/>
    <n v="1287100"/>
    <n v="1287100"/>
    <m/>
  </r>
  <r>
    <x v="2"/>
    <x v="2"/>
    <n v="1090219"/>
    <n v="77943935"/>
    <x v="102"/>
    <s v="Δράσεις βελτίωσης της λειτουργίας του τομέα ψυχικής υγείας (κάθετος τομέας πολιτικής: υγεία)"/>
    <s v="ΥΠΟΥΡΓΕΙΟ ΥΓΕΙΑΣ"/>
    <s v="ΥΠΟΥΡΓΕΙΟ ΥΓΕΙΑΣ"/>
    <s v="ΥΠΟΥΡΓΕΙΟ ΥΓΕΙΑΣ"/>
    <s v="Καθιέρωση και εφαρμογή προτύπων ποιότητας των μονάδων ψυχικής υγείας - Ολοκλήρωση (Δράση 1)/ΑΝΑΠΤΥΞΗ ΚΑΙ ΕΦΑΡΜΟΓΗ ΠΡΟΤΥΠΩΝ ΠΟΙΟΤΗΤΑΣ ΣΤΙΣ ΜΟΝΑΔΕΣ ΨΥΧΙΚΗΣ ΥΓΕΙΑΣ ΜΕ ΣΤΟΧΟ ΤΗΝ ΒΕΛΤΙΩΣΗ ΤΗΣ ΠΟΙΟΤΗΤΑΣ ΤΩΝ ΥΠΗΡΕΣΙΩΝ ΨΥΧΙΚΗΣ ΥΓΕΙΑΣ"/>
    <n v="-1287100"/>
    <n v="-1287100"/>
    <m/>
  </r>
  <r>
    <x v="2"/>
    <x v="2"/>
    <m/>
    <n v="77943935"/>
    <x v="102"/>
    <s v="Δράσεις βελτίωσης της λειτουργίας του τομέα ψυχικής υγείας (κάθετος τομέας πολιτικής: υγεία)"/>
    <s v="ΥΠΟΥΡΓΕΙΟ ΥΓΕΙΑΣ"/>
    <s v="ΥΠΟΥΡΓΕΙΟ ΥΓΕΙΑΣ"/>
    <s v="ΥΠΟΥΡΓΕΙΟ ΥΓΕΙΑΣ"/>
    <s v="Καθιέρωση και εφαρμογή προτύπων ποιότητας των μονάδων ψυχικής υγείας - Ολοκλήρωση επικαιροποιημένο έντυπο εξειδίκευσης/ΑΝΑΠΤΥΞΗ ΚΑΙ ΕΦΑΡΜΟΓΗ ΠΡΟΤΥΠΩΝ ΠΟΙΟΤΗΤΑΣ ΣΤΙΣ ΜΟΝΑΔΕΣ ΨΥΧΙΚΗΣ ΥΓΕΙΑΣ ΜΕ ΣΤΟΧΟ ΤΗΝ ΒΕΛΤΙΩΣΗ ΤΗΣ ΠΟΙΟΤΗΤΑΣ ΤΩΝ ΥΠΗΡΕΣΙΩΝ ΨΥΧΙΚΗΣ ΥΓΕΙΑΣ"/>
    <n v="164400"/>
    <n v="164400"/>
    <m/>
  </r>
  <r>
    <x v="2"/>
    <x v="2"/>
    <n v="1090219"/>
    <n v="77943935"/>
    <x v="102"/>
    <s v="Δράσεις βελτίωσης της λειτουργίας του τομέα ψυχικής υγείας (κάθετος τομέας πολιτικής: υγεία)"/>
    <s v="ΥΠΟΥΡΓΕΙΟ ΥΓΕΙΑΣ"/>
    <s v="ΥΠΟΥΡΓΕΙΟ ΥΓΕΙΑΣ"/>
    <s v="ΥΠΟΥΡΓΕΙΟ ΥΓΕΙΑΣ"/>
    <s v="Καθιέρωση και εφαρμογή προτύπων ποιότητας των μονάδων ψυχικής υγείας - Ολοκλήρωση επικαιροποιημένο έντυπο εξειδίκευσης/ΑΝΑΠΤΥΞΗ ΚΑΙ ΕΦΑΡΜΟΓΗ ΠΡΟΤΥΠΩΝ ΠΟΙΟΤΗΤΑΣ ΣΤΙΣ ΜΟΝΑΔΕΣ ΨΥΧΙΚΗΣ ΥΓΕΙΑΣ ΜΕ ΣΤΟΧΟ ΤΗΝ ΒΕΛΤΙΩΣΗ ΤΗΣ ΠΟΙΟΤΗΤΑΣ ΤΩΝ ΥΠΗΡΕΣΙΩΝ ΨΥΧΙΚΗΣ ΥΓΕΙΑΣ"/>
    <n v="-164400"/>
    <n v="-164400"/>
    <m/>
  </r>
  <r>
    <x v="2"/>
    <x v="2"/>
    <n v="1090219"/>
    <n v="77943935"/>
    <x v="105"/>
    <s v="Καταγραφή και αξιολόγηση της Εκκλησιαστικής Ακίνητης Περιουσίας"/>
    <s v="ΥΠΟΥΡΓΕΙΟ ΠΑΙΔΕΙΑΣ, ΕΡΕΥΝΑΣ ΚΑΙ ΘΡΗΣΚΕΥΜΑΤΩΝ"/>
    <s v="ΥΠΟΥΡΓΕΙΟ ΠΑΙΔΕΙΑΣ, ΕΡΕΥΝΑΣ ΚΑΙ ΘΡΗΣΚΕΥΜΑΤΩΝ"/>
    <s v="ΕΚΚΛΗΣΙΑ ΤΗΣ ΕΛΛΑΔΟΣ"/>
    <s v="Καταγραφή και αξιολόγηση της Εκκλησιαστικής Ακίνητης Περιουσίας"/>
    <n v="-9007803.9199999999"/>
    <n v="-8582235.9199999999"/>
    <n v="-425568"/>
  </r>
  <r>
    <x v="2"/>
    <x v="2"/>
    <n v="1090219"/>
    <n v="77943935"/>
    <x v="105"/>
    <s v="Καταγραφή και αξιολόγηση της Εκκλησιαστικής Ακίνητης Περιουσίας"/>
    <s v="ΥΠΟΥΡΓΕΙΟ ΠΑΙΔΕΙΑΣ, ΕΡΕΥΝΑΣ ΚΑΙ ΘΡΗΣΚΕΥΜΑΤΩΝ"/>
    <s v="ΥΠΟΥΡΓΕΙΟ ΠΑΙΔΕΙΑΣ, ΕΡΕΥΝΑΣ ΚΑΙ ΘΡΗΣΚΕΥΜΑΤΩΝ"/>
    <s v="ΕΚΚΛΗΣΙΑ ΤΗΣ ΕΛΛΑΔΟΣ"/>
    <s v="Καταγραφή και αξιολόγηση της Εκκλησιαστικής Ακίνητης Περιουσίας"/>
    <n v="0"/>
    <n v="0"/>
    <n v="0"/>
  </r>
  <r>
    <x v="2"/>
    <x v="2"/>
    <n v="1090219"/>
    <n v="77943935"/>
    <x v="105"/>
    <s v="Καταγραφή και αξιολόγηση της Εκκλησιαστικής Ακίνητης Περιουσίας"/>
    <s v="ΥΠΟΥΡΓΕΙΟ ΠΑΙΔΕΙΑΣ, ΕΡΕΥΝΑΣ ΚΑΙ ΘΡΗΣΚΕΥΜΑΤΩΝ"/>
    <s v="ΥΠΟΥΡΓΕΙΟ ΠΑΙΔΕΙΑΣ, ΕΡΕΥΝΑΣ ΚΑΙ ΘΡΗΣΚΕΥΜΑΤΩΝ"/>
    <s v="ΙΕΡΑ ΑΡΧΙΕΠΙΣΚΟΠΗ ΑΘΗΝΩΝ"/>
    <s v="Καταγραφή και αξιολόγηση της Εκκλησιαστικής Ακίνητης Περιουσίας"/>
    <n v="9007803.9199999999"/>
    <n v="8582235.9199999999"/>
    <n v="425568"/>
  </r>
  <r>
    <x v="2"/>
    <x v="2"/>
    <m/>
    <n v="77943935"/>
    <x v="106"/>
    <s v="Διαδικασία διαχείρισης  της ακίνητης περιουσίας που ανήκει στο Υπ. Εργασίας και διαχειρίζεται η Γ.Γ. Πρόνοιας "/>
    <s v="ΥΠΟΥΡΓΕΙΟ ΕΡΓΑΣΙΑΣ, ΚΟΙΝΩΝΙΚΗΣ ΑΣΦΑΛΙΣΗΣ ΚΑΙ ΚΟΙΝΩΝΙΚΗΣ ΑΛΛΗΛΕΓΓΥΗΣ"/>
    <s v="ΥΠΟΥΡΓΕΙΟ ΕΡΓΑΣΙΑΣ, ΚΟΙΝΩΝΙΚΗΣ ΑΣΦΑΛΙΣΗΣ ΚΑΙ ΚΟΙΝΩΝΙΚΗΣ ΑΛΛΗΛΕΓΓΥΗΣ"/>
    <s v="Γενική Γραμματεία Πρόνοιας"/>
    <s v="Καταγραφή, κτηματογράφηση και ψηφιοποίηση του αρχείου ακινήτων του Υπ. Εργασίας που διαχειρίζεται η  Γ.Γ. Πρόνοιας "/>
    <n v="300000"/>
    <n v="300000"/>
    <m/>
  </r>
  <r>
    <x v="0"/>
    <x v="0"/>
    <m/>
    <n v="175602496"/>
    <x v="107"/>
    <s v="Καταγραφή, κτηματογράφηση και ψηφιοποίηση του αρχείου ακινήτων του Υπ. Εργασίας που διαχειρίζεται η  Γ.Γ. Πρόνοιας "/>
    <s v="ΥΠΟΥΡΓΕΙΟ ΕΡΓΑΣΙΑΣ, ΚΟΙΝΩΝΙΚΗΣ ΑΣΦΑΛΙΣΗΣ ΚΑΙ ΚΟΙΝΩΝΙΚΗΣ ΑΛΛΗΛΕΓΓΥΗΣ"/>
    <s v="ΥΠΟΥΡΓΕΙΟ ΕΡΓΑΣΙΑΣ, ΚΟΙΝΩΝΙΚΗΣ ΑΣΦΑΛΙΣΗΣ ΚΑΙ ΚΟΙΝΩΝΙΚΗΣ ΑΛΛΗΛΕΓΓΥΗΣ"/>
    <s v="Γενική Γραμματεία Πρόνοιας"/>
    <s v="Καταγραφή, κτηματογράφηση και ψηφιοποίηση του αρχείου ακινήτων του Υπ. Εργασίας που διαχειρίζεται η  Γ.Γ. Πρόνοιας "/>
    <n v="300000"/>
    <m/>
    <n v="300000"/>
  </r>
  <r>
    <x v="0"/>
    <x v="0"/>
    <m/>
    <n v="175602496"/>
    <x v="107"/>
    <s v="Καταγραφή, κτηματογράφηση και ψηφιοποίηση του αρχείου ακινήτων του Υπ. Εργασίας που διαχειρίζεται η  Γ.Γ. Πρόνοιας "/>
    <s v="ΥΠΟΥΡΓΕΙΟ ΕΡΓΑΣΙΑΣ, ΚΟΙΝΩΝΙΚΗΣ ΑΣΦΑΛΙΣΗΣ ΚΑΙ ΚΟΙΝΩΝΙΚΗΣ ΑΛΛΗΛΕΓΓΥΗΣ"/>
    <s v="ΥΠΟΥΡΓΕΙΟ ΕΡΓΑΣΙΑΣ, ΚΟΙΝΩΝΙΚΗΣ ΑΣΦΑΛΙΣΗΣ ΚΑΙ ΚΟΙΝΩΝΙΚΗΣ ΑΛΛΗΛΕΓΓΥΗΣ"/>
    <s v="Γενική Γραμματεία Πρόνοιας"/>
    <s v="Καταγραφή, κτηματογράφηση και ψηφιοποίηση του αρχείου ακινήτων του Υπ. Εργασίας που διαχειρίζεται η  Γ.Γ. Πρόνοιας "/>
    <n v="-300000"/>
    <m/>
    <n v="-300000"/>
  </r>
  <r>
    <x v="2"/>
    <x v="2"/>
    <m/>
    <n v="77943935"/>
    <x v="37"/>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ΕΦΚΑ (πρώην ΙΚΑ)"/>
    <s v="Καταπολέμηση της Εισφοροδιαφυγής και Εισφοροαποφυγής στο ΙΚΑ/ΕΤΑΜ/Καταπολέμηση της Εισφοροδιαφυγής και Εισφοροαποφυγής στον ΕΦΚΑ"/>
    <n v="4386180"/>
    <n v="3986180"/>
    <n v="400000"/>
  </r>
  <r>
    <x v="2"/>
    <x v="2"/>
    <m/>
    <n v="77943935"/>
    <x v="37"/>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ΕΦΚΑ (πρώην ΙΚΑ)"/>
    <s v="Καταπολέμηση της Εισφοροδιαφυγής και Εισφοροαποφυγής στο ΙΚΑ/ΕΤΑΜ/Καταπολέμηση της Εισφοροδιαφυγής και Εισφοροαποφυγής στον ΕΦΚΑ"/>
    <n v="-340605"/>
    <n v="-340605"/>
    <m/>
  </r>
  <r>
    <x v="1"/>
    <x v="1"/>
    <m/>
    <n v="111991279"/>
    <x v="108"/>
    <s v="Δράσεις αναβάθμισης του ανθρωπίνου δυναμικού του ΕΛΓΑ"/>
    <s v="ΥΠΟΥΡΓΕΙΟ ΑΓΡΟΤΙΚΗΣ ΑΝΑΠΤΥΞΗΣ &amp; ΤΡΟΦΙΜΩΝ"/>
    <s v="ΥΠΟΥΡΓΕΙΟ ΑΓΡΟΤΙΚΗΣ ΑΝΑΠΤΥΞΗΣ &amp; ΤΡΟΦΙΜΩΝ"/>
    <s v="ΕΛΓΑ"/>
    <s v="Κατάρτιση στελεχών του ΕΛΓΑ"/>
    <n v="980000"/>
    <n v="980000"/>
    <m/>
  </r>
  <r>
    <x v="2"/>
    <x v="7"/>
    <n v="1090219"/>
    <n v="62000000"/>
    <x v="109"/>
    <s v="Δράσεις αντιμετώπισης της πανδημίας COVID-19 του Υπουργείου Εργασίας και Κοινωνικών Υποθέσεων "/>
    <s v="ΥΠΟΥΡΓΕΙΟ ΕΡΓΑΣΙΑΣ, ΚΟΙΝΩΝΙΚΗΣ ΑΣΦΑΛΙΣΗΣ ΚΑΙ ΚΟΙΝΩΝΙΚΗΣ ΑΛΛΗΛΕΓΓΥΗΣ"/>
    <s v="ΥΠΟΥΡΓΕΙΟ ΕΡΓΑΣΙΑΣ, ΚΟΙΝΩΝΙΚΗΣ ΑΣΦΑΛΙΣΗΣ ΚΑΙ ΚΟΙΝΩΝΙΚΗΣ ΑΛΛΗΛΕΓΓΥΗΣ"/>
    <s v="ΕΔ ΕΣΠΑ Υπουργείου Εργασίας και Κοινωνικών Υποθέσεων, Τομέας Κοινωνικής Αλληλεγγύης (ΕΔΚΑ)"/>
    <s v="Κέντρα Ημερήσιας Φροντίδας Ηλικιωμένων (ΚΗΦΗ) και Κέντρα Διημέρευσης Ημερήσιας Φροντίδας (ΚΔΗΦ) – Προμήθεια υγειονομικού υλικού για την αντιμετώπιση των συνεπειών της πανδημίας Covid-19"/>
    <n v="358958.4"/>
    <n v="358958.4"/>
    <m/>
  </r>
  <r>
    <x v="0"/>
    <x v="0"/>
    <n v="1090211"/>
    <n v="175602496"/>
    <x v="110"/>
    <s v="Ανάπτυξη κεντρικής υποδομής ανταλλαγής εγγράφων φορέων κεντρικής κυβέρνηση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εντρική Υποδομή Ανταλλαγής Εγγράφων μεταξύ των φορέων της Κεντρικής Κυβέρνησης με προηγμένες ψηφιακές υπογραφές"/>
    <n v="21096652"/>
    <m/>
    <n v="21096652"/>
  </r>
  <r>
    <x v="2"/>
    <x v="4"/>
    <n v="1090219"/>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ΚΟΙΝΩΝΙΚΗ ΥΠΗΡΕΣΙΑ ΤΩΝ ΔΗΜΩΝ"/>
    <n v="-500000"/>
    <n v="-500000"/>
    <m/>
  </r>
  <r>
    <x v="2"/>
    <x v="4"/>
    <m/>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ΚΟΙΝΩΝΙΚΗ ΥΠΗΡΕΣΙΑ ΤΩΝ ΔΗΜΩΝ"/>
    <n v="500000"/>
    <n v="500000"/>
    <m/>
  </r>
  <r>
    <x v="2"/>
    <x v="4"/>
    <m/>
    <n v="22100000"/>
    <x v="111"/>
    <s v="Κωδικοποίηση Νομοθεσίας σε διάφορους τομείς πολιτικής"/>
    <s v="ΥΠΟΥΡΓΕΙΟ ΕΣΩΤΕΡΙΚΩΝ "/>
    <s v="ΥΠΟΥΡΓΕΙΟ ΕΣΩΤΕΡΙΚΩΝ "/>
    <s v="ΥΠΟΥΡΓΕΙΟ ΕΣΩΤΕΡΙΚΩΝ "/>
    <s v="Κωδικοποιήσεις του κανονιστικού πλαισίου (υποέργο 3 του έργου  25)/Δράσεις Κωδικοποίησης του Κανονιστικού πλαισίου των ΟΤΑ Α και Β βαθμού"/>
    <n v="300000"/>
    <n v="300000"/>
    <m/>
  </r>
  <r>
    <x v="2"/>
    <x v="4"/>
    <m/>
    <n v="22100000"/>
    <x v="111"/>
    <s v="Κωδικοποίηση Νομοθεσίας σε διάφορους τομείς πολιτικής"/>
    <s v="ΥΠΟΥΡΓΕΙΟ ΕΡΓΑΣΙΑΣ, ΚΟΙΝΩΝΙΚΗΣ ΑΣΦΑΛΙΣΗΣ ΚΑΙ ΚΟΙΝΩΝΙΚΗΣ ΑΛΛΗΛΕΓΓΥΗΣ"/>
    <s v="ΥΠΟΥΡΓΕΙΟ ΕΡΓΑΣΙΑΣ, ΚΟΙΝΩΝΙΚΗΣ ΑΣΦΑΛΙΣΗΣ ΚΑΙ ΚΟΙΝΩΝΙΚΗΣ ΑΛΛΗΛΕΓΓΥΗΣ"/>
    <s v="Γενική Γραμματεία Πρόνοιας"/>
    <s v="Κωδικοποίηση- μεταρρύθμιση του θεσμικού πλαισίου παροχής κοινωνικής προστασίας και κοινωνικής πρόνοιας"/>
    <n v="160700"/>
    <n v="160700"/>
    <m/>
  </r>
  <r>
    <x v="2"/>
    <x v="4"/>
    <m/>
    <n v="22100000"/>
    <x v="111"/>
    <s v="Κωδικοποίηση Νομοθεσίας σε διάφορους τομείς πολιτικής"/>
    <s v="ΥΠΟΥΡΓΕΙΟ  ΠΕΡΙΒΑΛΛΟΝΤΟΣ ΚΑΙ ΕΝΕΡΓΕΙΑΣ"/>
    <s v="ΥΠΟΥΡΓΕΙΟ  ΠΕΡΙΒΑΛΛΟΝΤΟΣ ΚΑΙ ΕΝΕΡΓΕΙΑΣ"/>
    <s v="ΕΙΔΙΚΗ ΥΠΗΡΕΣΙΑ ΣΥΝΤΟΝΙΣΜΟΥ ΠΕΡΙΒΑΛΛΟΝΤΙΚΩΝ ΔΡΑΣΕΩΝ / ΥΠΕΚΑ"/>
    <s v="ΚΩΔΙΚΟΠΟΙΗΣΗ ΤΗΣ ΔΑΣΙΚΗΣ ΝΟΜΟΘΕΣΙΑΣ"/>
    <n v="1082400"/>
    <n v="1082400"/>
    <m/>
  </r>
  <r>
    <x v="2"/>
    <x v="4"/>
    <m/>
    <n v="22100000"/>
    <x v="111"/>
    <s v="Κωδικοποίηση Νομοθεσίας σε διάφορους τομείς πολιτικής"/>
    <s v="ΥΠΟΥΡΓΕΙΟ  ΠΕΡΙΒΑΛΛΟΝΤΟΣ ΚΑΙ ΕΝΕΡΓΕΙΑΣ"/>
    <s v="ΥΠΟΥΡΓΕΙΟ  ΠΕΡΙΒΑΛΛΟΝΤΟΣ ΚΑΙ ΕΝΕΡΓΕΙΑΣ"/>
    <s v="ΕΙΔΙΚΗ ΥΠΗΡΕΣΙΑ ΣΥΝΤΟΝΙΣΜΟΥ ΠΕΡΙΒΑΛΛΟΝΤΙΚΩΝ ΔΡΑΣΕΩΝ / ΥΠΕΚΑ"/>
    <s v="ΚΩΔΙΚΟΠΟΙΗΣΗ ΤΗΣ ΔΑΣΙΚΗΣ ΝΟΜΟΘΕΣΙΑΣ"/>
    <n v="6160"/>
    <n v="6160"/>
    <m/>
  </r>
  <r>
    <x v="2"/>
    <x v="4"/>
    <m/>
    <n v="22100000"/>
    <x v="111"/>
    <s v="Κωδικοποίηση Νομοθεσίας σε διάφορους τομείς πολιτικής"/>
    <s v="ΥΠΟΥΡΓΕΙΟ  ΤΟΥΡΙΣΜΟΥ"/>
    <s v="ΥΠΟΥΡΓΕΙΟ  ΤΟΥΡΙΣΜΟΥ"/>
    <s v="Υπουργείο Οικονομίας Ανάπτυξης και Τουρισμου/ Τομέας Τουρισμού"/>
    <s v="ΚΩΔΙΚΟΠΟΙΗΣΗ ΤΗΣ ΤΟΥΡΙΣΤΙΚΗΣ ΝΟΜΟΘΕΣΙΑΣ"/>
    <n v="279825"/>
    <n v="279825"/>
    <m/>
  </r>
  <r>
    <x v="2"/>
    <x v="2"/>
    <m/>
    <n v="77943935"/>
    <x v="112"/>
    <s v="Λειτουργία Κινητών Ομάδων Πρωτοβάθμιας Φροντίδας Υγείας (ΚΟΜΥ) για την υποστήριξη των δομών της ΠΦΥ του ΕΣΥ στις αγροτικές και ημιαστικές περιοχές της επικράτειας"/>
    <s v="ΥΠΟΥΡΓΕΙΟ ΥΓΕΙΑΣ"/>
    <s v="ΥΠΟΥΡΓΕΙΟ ΥΓΕΙΑΣ"/>
    <s v="ΥΠΟΥΡΓΕΙΟ ΥΓΕΙΑΣ"/>
    <s v="Λειτουργία Κινητών Ομάδων Πρωτοβάθμιας Φροντίδας Υγείας (ΚΟΜΥ) για την υποστήριξη των δομών της ΠΦΥ του ΕΣΥ στις αγροτικές και ημιαστικές περιοχές της επικράτειας"/>
    <n v="34921360"/>
    <n v="34921360"/>
    <m/>
  </r>
  <r>
    <x v="2"/>
    <x v="4"/>
    <m/>
    <n v="22100000"/>
    <x v="60"/>
    <s v="Δημιουργία Μηχανισμών Παρακολούθησης πολιτικών του Υπουργείου Εργασίας στον τομέα κοινωνικής πολιτική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s v="Λειτουργία Μηχανισμού Παρακολούθησης των πολιτικών κοινωνικής ένταξης"/>
    <n v="250000"/>
    <n v="250000"/>
    <m/>
  </r>
  <r>
    <x v="2"/>
    <x v="4"/>
    <m/>
    <n v="22100000"/>
    <x v="60"/>
    <s v="Δημιουργία Μηχανισμών Παρακολούθησης πολιτικών του Υπουργείου Εργασίας στον τομέα κοινωνικής πολιτικής"/>
    <s v="ΥΠΟΥΡΓΕΙΟ ΕΡΓΑΣΙΑΣ, ΚΟΙΝΩΝΙΚΗΣ ΑΣΦΑΛΙΣΗΣ ΚΑΙ ΚΟΙΝΩΝΙΚΗΣ ΑΛΛΗΛΕΓΓΥΗΣ"/>
    <s v="ΥΠΟΥΡΓΕΙΟ ΕΡΓΑΣΙΑΣ, ΚΟΙΝΩΝΙΚΗΣ ΑΣΦΑΛΙΣΗΣ ΚΑΙ ΚΟΙΝΩΝΙΚΗΣ ΑΛΛΗΛΕΓΓΥΗΣ"/>
    <s v="ΥΠΟΥΡΓΕΙΟ ΕΡΓΑΣΙΑΣ, ΚΟΙΝΩΝΙΚΗΣ ΑΣΦΑΛΙΣΗΣ ΚΑΙ ΚΟΙΝΩΝΙΚΗΣ ΑΛΛΗΛΕΓΓΥΗΣ"/>
    <s v="Λειτουργία Μηχανισμού Παρακολούθησης των πολιτικών κοινωνικής ένταξης"/>
    <n v="-250000"/>
    <n v="-250000"/>
    <m/>
  </r>
  <r>
    <x v="4"/>
    <x v="9"/>
    <m/>
    <n v="4393572"/>
    <x v="113"/>
    <s v="Ενέργειες Τεχνικής Βοήθειας ΕΚΤ (λειτουργικά έξοδα) "/>
    <s v="ΥΠΟΥΡΓΕΙΟ ΟΙΚΟΝΟΜΙΑΣ ΚΑΙ ΑΝΑΠΤΥΞΗΣ "/>
    <s v="ΥΠΟΥΡΓΕΙΟ ΟΙΚΟΝΟΜΙΑΣ ΚΑΙ ΑΝΑΠΤΥΞΗΣ "/>
    <s v="ΕΥΔ ΕΠ ΜΔΤ"/>
    <s v="Λειτουργικά έξοδα "/>
    <n v="413020"/>
    <n v="413020"/>
    <m/>
  </r>
  <r>
    <x v="4"/>
    <x v="9"/>
    <m/>
    <n v="4393572"/>
    <x v="113"/>
    <s v="Ενέργειες Τεχνικής Βοήθειας ΕΚΤ (λειτουργικά έξοδα) "/>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s v="Λειτουργικά έξοδα "/>
    <n v="1506140"/>
    <n v="1506140"/>
    <m/>
  </r>
  <r>
    <x v="5"/>
    <x v="10"/>
    <m/>
    <n v="3134268"/>
    <x v="114"/>
    <s v="Ενέργειες Τεχνικής Βοήθειας ΕΚΤ (πληροφόρηση - δημοσιότητα)"/>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Επιτελική δομή ΕΣΠΑ τομέα Τεχνολογιών και Πληροφορικής_x000a_ΚτΠ ΑΕ, ΙΑΑ_x000a_ΚτΠ ΑΕ, Ιερά Αρχιεπισκοπή Αθηνών, Υπουργείο Διοικητικής Ανασυγκρότησης"/>
    <s v="Λειτουργικά έξοδα "/>
    <n v="1680840"/>
    <m/>
    <n v="1680840"/>
  </r>
  <r>
    <x v="0"/>
    <x v="0"/>
    <n v="1090211"/>
    <n v="175602496"/>
    <x v="115"/>
    <s v="Πληροφοριακό Σύστημα Αιμοδοσίας"/>
    <s v="ΥΠΟΥΡΓΕΙΟ ΥΓΕΙΑΣ"/>
    <s v="ΥΠΟΥΡΓΕΙΟ ΥΓΕΙΑΣ"/>
    <s v="ΕΘΝΙΚΟ ΔΙΚΤΥΟ ΕΡΕΥΝΑΣ ΚΑΙ ΤΕΧΝΟΛΟΓΙΑΣ (ΕΔΕΤ Α.Ε.)"/>
    <s v="Λογισμικό Αιμοδοσιακού Πληροφοριακού Συστήματος"/>
    <n v="1364000"/>
    <m/>
    <n v="1364000"/>
  </r>
  <r>
    <x v="0"/>
    <x v="0"/>
    <n v="1090211"/>
    <n v="175602496"/>
    <x v="115"/>
    <s v="Πληροφοριακό Σύστημα Αιμοδοσίας"/>
    <s v="ΥΠΟΥΡΓΕΙΟ ΥΓΕΙΑΣ"/>
    <s v="ΥΠΟΥΡΓΕΙΟ ΥΓΕΙΑΣ"/>
    <s v="ΕΘΝΙΚΟ ΔΙΚΤΥΟ ΕΡΕΥΝΑΣ ΚΑΙ ΤΕΧΝΟΛΟΓΙΑΣ (ΕΔΕΤ Α.Ε.)"/>
    <s v="Λογισμικό Αιμοδοσιακού Πληροφοριακού Συστήματος"/>
    <n v="1364000"/>
    <m/>
    <n v="1364000"/>
  </r>
  <r>
    <x v="4"/>
    <x v="9"/>
    <m/>
    <n v="4393572"/>
    <x v="116"/>
    <s v="Ενέργειες Τεχνικής Βοήθειας ΕΚΤ (μελέτες - αξιολόγηση)"/>
    <s v="ΥΠΟΥΡΓΕΙΟ ΟΙΚΟΝΟΜΙΑΣ ΚΑΙ ΑΝΑΠΤΥΞΗΣ "/>
    <s v="ΥΠΟΥΡΓΕΙΟ ΟΙΚΟΝΟΜΙΑΣ ΚΑΙ ΑΝΑΠΤΥΞΗΣ "/>
    <s v="ΕΥΔ ΕΠ ΜΔΤ"/>
    <s v="Μελέτες -εμπειρογνωμοσύνες - αξιολογήσεις"/>
    <n v="1073402.6299999999"/>
    <n v="1073402.6299999999"/>
    <m/>
  </r>
  <r>
    <x v="4"/>
    <x v="9"/>
    <m/>
    <n v="4393572"/>
    <x v="116"/>
    <s v="Ενέργειες Τεχνικής Βοήθειας ΕΚΤ (μελέτες - αξιολόγηση)"/>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_x000a_Επιτελική δομή ΕΣΠΑ Υπ. Δικαιοσύνης"/>
    <s v="Μελέτες -εμπειρογνωμοσύνες - αξιολογήσεις"/>
    <n v="500000"/>
    <n v="500000"/>
    <m/>
  </r>
  <r>
    <x v="4"/>
    <x v="9"/>
    <m/>
    <n v="4393572"/>
    <x v="116"/>
    <s v="Ενέργειες Τεχνικής Βοήθειας ΕΚΤ (μελέτες - αξιολόγηση)"/>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_x000a_Επιτελική δομή ΕΣΠΑ Υπ. Δικαιοσύνης"/>
    <s v="Μελέτες -εμπειρογνωμοσύνες - αξιολογήσεις"/>
    <n v="178716.52810000023"/>
    <n v="178716.52810000023"/>
    <m/>
  </r>
  <r>
    <x v="5"/>
    <x v="10"/>
    <m/>
    <n v="3134268"/>
    <x v="117"/>
    <s v="Ενέργειες Τεχνικής Βοήθειας ΕΤΠΑ (μελέτες -εμπειρογνωμοσύνες - αξιολογήσεις) "/>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Επιτελική δομή ΕΣΠΑ τομέα Τεχνολογιών και Πληροφορικής_x000a_ΚτΠ ΑΕ ΚτΠ ΑΕ"/>
    <s v="Μελέτες -εμπειρογνωμοσύνες - αξιολογήσεις"/>
    <n v="1096631.8418999999"/>
    <m/>
    <n v="1096631.8418999999"/>
  </r>
  <r>
    <x v="5"/>
    <x v="10"/>
    <n v="1090219"/>
    <n v="3134268"/>
    <x v="117"/>
    <s v="Ενέργειες Τεχνικής Βοήθειας ΕΤΠΑ (μελέτες -εμπειρογνωμοσύνες - αξιολογήσεις) "/>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Επιτελική δομή ΕΣΠΑ τομέα Τεχνολογιών και Πληροφορικής, Ιερά Αρχιεπισκοπή Αθηνών_x000a_ΚτΠ ΑΕ, Ιερά Αρχιεπισκοπή Αθηνών, Υπουργείο Ψηφιακής Διακυβέρνησης"/>
    <s v="Μελέτες -εμπειρογνωμοσύνες - αξιολογήσεις"/>
    <n v="248000"/>
    <m/>
    <n v="248000"/>
  </r>
  <r>
    <x v="5"/>
    <x v="10"/>
    <n v="1090219"/>
    <n v="3134268"/>
    <x v="117"/>
    <s v="Ενέργειες Τεχνικής Βοήθειας ΕΤΠΑ (μελέτες -εμπειρογνωμοσύνες - αξιολογήσεις)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ΙΑ ΤΗΣ ΠΛΗΡΟΦΟΡΙΑΣ Α.Ε."/>
    <s v="Μελέτες -εμπειρογνωμοσύνες - αξιολογήσεις"/>
    <n v="-36800"/>
    <m/>
    <n v="-36800"/>
  </r>
  <r>
    <x v="5"/>
    <x v="10"/>
    <n v="1090219"/>
    <n v="3134268"/>
    <x v="117"/>
    <s v="Ενέργειες Τεχνικής Βοήθειας ΕΤΠΑ (μελέτες -εμπειρογνωμοσύνες - αξιολογήσεις) "/>
    <s v="ΥΠΟΥΡΓΕΙΟ ΨΗΦΙΑΚΗΣ ΠΟΛΙΤΙΚΗΣ, ΤΗΛΕΠΙΚΟΙΝΩΝΙΩΝ ΚΑΙ ΕΝΗΜΕΡΩΣΗΣ"/>
    <s v="ΥΠΟΥΡΓΕΙΟ ΨΗΦΙΑΚΗΣ ΔΙΑΚΥΒΕΡΝΗΣΗΣ/ΓΕΝΙΚΗ ΓΡΑΜΜΑΤΕΙΑ ΨΗΦΙΑΚΗΣ ΔΙΑΚΥΒΕΡΝΗΣΗΣ ΚΑΙ ΑΠΛΟΥΣΤΕΥΣΗΣ ΔΙΑΔΙΚΑΣΙΩΝ "/>
    <s v="ΚΟΙΝΩΝΙΑ ΤΗΣ ΠΛΗΡΟΦΟΡΙΑΣ Α.Ε."/>
    <s v="Μελέτες -εμπειρογνωμοσύνες - αξιολογήσεις"/>
    <n v="534440"/>
    <m/>
    <n v="534440"/>
  </r>
  <r>
    <x v="5"/>
    <x v="10"/>
    <n v="1090219"/>
    <n v="3134268"/>
    <x v="117"/>
    <s v="Ενέργειες Τεχνικής Βοήθειας ΕΤΠΑ (μελέτες -εμπειρογνωμοσύνες - αξιολογήσεις)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ΙΑ ΤΗΣ ΠΛΗΡΟΦΟΡΙΑΣ Α.Ε."/>
    <s v="Μελέτες -εμπειρογνωμοσύνες - αξιολογήσεις"/>
    <n v="1500000"/>
    <m/>
    <n v="1500000"/>
  </r>
  <r>
    <x v="5"/>
    <x v="10"/>
    <n v="1090219"/>
    <n v="3134268"/>
    <x v="117"/>
    <s v="Ενέργειες Τεχνικής Βοήθειας ΕΤΠΑ (μελέτες -εμπειρογνωμοσύνες - αξιολογήσεις) "/>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Επιτελική δομή ΕΣΠΑ τομέα Τεχνολογιών και Πληροφορικής_x000a_ΚτΠ ΑΕ ΚτΠ ΑΕ"/>
    <s v="Μελέτες -εμπειρογνωμοσύνες - αξιολογήσεις"/>
    <n v="200000"/>
    <m/>
    <n v="200000"/>
  </r>
  <r>
    <x v="1"/>
    <x v="6"/>
    <n v="1090219"/>
    <n v="5800000"/>
    <x v="118"/>
    <s v="Αναδιοργάνωση του τρόπου διοίκησης των καταστημάτων κράτησης με έμφαση στην ανάπτυξη του Ανθρώπινου Δυναμικού"/>
    <s v="ΥΠΟΥΡΓΕΙΟ ΔΙΚΑΙΟΣΥΝΗΣ ΔΙΑΦΑΝΕΙΑΣ ΚΑΙ ΑΝΘΡΩΠΙΝΩΝ ΔΙΚΑΙΩΜΑΤΩΝ"/>
    <s v="ΥΠΟΥΡΓΕΙΟ ΠΡΟΣΤΑΣΙΑΣ ΤΟΥ ΠΟΛΙΤΗ"/>
    <s v="Γενική Γραμματεία Αντεγκληματικής Πολιτικής"/>
    <s v="Μελέτη και ανάπτυξη εφαρμογής για την αναδιοργάνωση του τρόπου διοίκησης των καταστημάτων κράτησης με έμφαση στην ανάπτυξη του Ανθρώπινου Δυναμικού "/>
    <n v="210000"/>
    <n v="150000"/>
    <n v="60000"/>
  </r>
  <r>
    <x v="1"/>
    <x v="6"/>
    <n v="1090219"/>
    <n v="5800000"/>
    <x v="118"/>
    <s v="Αναδιοργάνωση του τρόπου διοίκησης των καταστημάτων κράτησης με έμφαση στην ανάπτυξη του Ανθρώπινου Δυναμικού"/>
    <s v="ΥΠΟΥΡΓΕΙΟ ΔΙΚΑΙΟΣΥΝΗΣ ΔΙΑΦΑΝΕΙΑΣ ΚΑΙ ΑΝΘΡΩΠΙΝΩΝ ΔΙΚΑΙΩΜΑΤΩΝ"/>
    <s v="ΥΠΟΥΡΓΕΙΟ ΠΡΟΣΤΑΣΙΑΣ ΤΟΥ ΠΟΛΙΤΗ"/>
    <s v="Γενική Γραμματεία Αντεγκληματικής Πολιτικής"/>
    <s v="Μελέτη και ανάπτυξη εφαρμογής για την αναδιοργάνωση του τρόπου διοίκησης των καταστημάτων κράτησης με έμφαση στην ανάπτυξη του Ανθρώπινου Δυναμικού "/>
    <n v="-210000"/>
    <n v="-210000"/>
    <m/>
  </r>
  <r>
    <x v="2"/>
    <x v="5"/>
    <m/>
    <n v="4750000"/>
    <x v="119"/>
    <s v="Μελέτη και πιλοτική εφαρμογή για την αποτελεσματική διαχείριση των κινδύνων στο Υπουργείο Αγροτικής Ανάπτυξης και Τροφίμων"/>
    <s v="ΥΠΟΥΡΓΕΙΟ ΑΓΡΟΤΙΚΗΣ ΑΝΑΠΤΥΞΗΣ &amp; ΤΡΟΦΙΜΩΝ"/>
    <s v="ΥΠΟΥΡΓΕΙΟ ΑΓΡΟΤΙΚΗΣ ΑΝΑΠΤΥΞΗΣ &amp; ΤΡΟΦΙΜΩΝ"/>
    <s v="ΥΠΟΥΡΓΕΙΟ ΑΓΡΟΤΙΚΗΣ ΑΝΑΠΤΥΞΗΣ &amp; ΤΡΟΦΙΜΩΝ"/>
    <s v="Μελέτη και πιλοτική εφαρμογή του μοντέλου των «τριών γραμμών άμυνας» στο Υπουργείο Αγροτικής Ανάπτυξης και Τροφίμων (ΥΠΑΑΤ)"/>
    <n v="124000"/>
    <n v="124000"/>
    <m/>
  </r>
  <r>
    <x v="2"/>
    <x v="2"/>
    <m/>
    <n v="77943935"/>
    <x v="21"/>
    <s v="Βελτίωση της λειτουργίας και απλοποίηση διαδικασιών του (κάθετου) τομέα πολιτικής φορολογικής-δημοσιονομικής διαχείρισης"/>
    <s v="ΥΠΟΥΡΓΕΙΟ ΟΙΚΟΝΟΜΙΚΩΝ"/>
    <s v="ΥΠΟΥΡΓΕΙΟ ΟΙΚΟΝΟΜΙΚΩΝ"/>
    <s v="ΓΓ ΠΛΗΡΟΦΟΡΙΑΚΩΝ ΣΥΣΤΗΜΑΤΩΝ"/>
    <s v="Μελέτη κι εφαρμογή ISO διαδικασιών της Γ.Γ.Π.Σ. και της Γ.Γ.Δ.Ε. και παρεχόμενων υπηρεσιών προς το Υπουργείο Οικονομικών και άλλα Υπουργεία "/>
    <n v="1000000"/>
    <n v="1000000"/>
    <m/>
  </r>
  <r>
    <x v="2"/>
    <x v="2"/>
    <n v="1090219"/>
    <n v="77943935"/>
    <x v="120"/>
    <s v="Δράσεις μετασχηματισμού διαδικασιών προξενικών υπηρεσιών "/>
    <s v="_x0009_ΥΠΟΥΡΓΕΙΟ ΕΞΩΤΕΡΙΚΩΝ"/>
    <s v="_x0009_ΥΠΟΥΡΓΕΙΟ ΕΞΩΤΕΡΙΚΩΝ"/>
    <s v="Επιτελική Δομή ΕΣΠΑ ΥΠΕΞ"/>
    <s v="Μετασχηματισμός διαδικασιών προξενικών υπηρεσιών με λειτουργία υπηρεσίας εικονικής υποβοήθησης μέσω χρήσης τεχνητής νοημοσύνης (chatbot) για πρόσβαση στην πληροφορία, ψηφιακή υποβολή εγγράφων και διασύνδεση με ψηφιακές πλατφόρμες γενικής κυβέρνησης. "/>
    <n v="4850000"/>
    <n v="4850000"/>
    <m/>
  </r>
  <r>
    <x v="0"/>
    <x v="0"/>
    <n v="1090211"/>
    <n v="175602496"/>
    <x v="121"/>
    <s v="Διασφάλιση της ασφάλειας δεδομένων στον (κάθετο) τομέα πολιτικής φορολογίας - δημοσιονομικής πολιτικής"/>
    <s v="ΥΠΟΥΡΓΕΙΟ ΟΙΚΟΝΟΜΙΚΩΝ"/>
    <s v="ΥΠΟΥΡΓΕΙΟ ΟΙΚΟΝΟΜΙΚΩΝ"/>
    <s v="ΓΓ ΠΛΗΡΟΦΟΡΙΑΚΩΝ ΣΥΣΤΗΜΑΤΩΝ"/>
    <s v="Μέτρα Ασφάλειας για το περιβάλλον λειτουργίας των πληροφοριακών συστημάτων του Υπουργείου Οικονομικών"/>
    <n v="-3500000"/>
    <m/>
    <n v="-3500000"/>
  </r>
  <r>
    <x v="0"/>
    <x v="0"/>
    <m/>
    <n v="175602496"/>
    <x v="121"/>
    <s v="Διασφάλιση της ασφάλειας δεδομένων στον (κάθετο) τομέα πολιτικής φορολογίας - δημοσιονομικής πολιτικής"/>
    <s v="ΥΠΟΥΡΓΕΙΟ ΟΙΚΟΝΟΜΙΚΩΝ"/>
    <s v="ΥΠΟΥΡΓΕΙΟ ΟΙΚΟΝΟΜΙΚΩΝ"/>
    <s v="ΓΓ ΠΛΗΡΟΦΟΡΙΑΚΩΝ ΣΥΣΤΗΜΑΤΩΝ"/>
    <s v="Μέτρα Ασφάλειας για το περιβάλλον λειτουργίας των πληροφοριακών συστημάτων του Υπουργείου Οικονομικών"/>
    <n v="3500000"/>
    <m/>
    <n v="3500000"/>
  </r>
  <r>
    <x v="2"/>
    <x v="4"/>
    <m/>
    <n v="22100000"/>
    <x v="80"/>
    <s v="Εθνική Πύλη Κωδικοποί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_x000a_ΓΓ της Κυβέρνησης/ Σύνολο των Υπουργείων"/>
    <s v="ΝΟΜΟΘΕΤΙΚΕΣ ΚΑΙ ΔΙΟΙΚΗΤΙΚΕΣ ΚΩΔΙΚΟΠΟΙΗΣΕΙΣ ΣΕ ΚΑΙΡΙΟΥΣ ΤΟΜΕΙΣ ΤΗΣ ΕΛΛΗΝΙΚΗΣ ΝΟΜΟΘΕΣΙΑΣ"/>
    <n v="3000000"/>
    <n v="3000000"/>
    <m/>
  </r>
  <r>
    <x v="2"/>
    <x v="2"/>
    <m/>
    <n v="77943935"/>
    <x v="5"/>
    <s v="Οικονομική μεταρρύθμιση ΦΚΑ και Οργανωτική αναδιοργάνωση της ΗΔΙΚΑ ΑΕ"/>
    <s v="ΥΠΟΥΡΓΕΙΟ ΕΡΓΑΣΙΑΣ, ΚΟΙΝΩΝΙΚΗΣ ΑΣΦΑΛΙΣΗΣ ΚΑΙ ΚΟΙΝΩΝΙΚΗΣ ΑΛΛΗΛΕΓΓΥΗΣ"/>
    <s v="ΥΠΟΥΡΓΕΙΟ ΕΡΓΑΣΙΑΣ, ΚΟΙΝΩΝΙΚΗΣ ΑΣΦΑΛΙΣΗΣ ΚΑΙ ΚΟΙΝΩΝΙΚΗΣ ΑΛΛΗΛΕΓΓΥΗΣ"/>
    <s v="ΗΔΙΚΑ Α.Ε."/>
    <s v="Οικονομική Μεταρρύθμιση των ΦΚΑ και Βελτιστοποίηση του Μηχανισμού Διαχείρισης και Ελέγχου των Οικονομικών Πόρων τους για τη Διασφάλιση της Βιωσιμότητας του Ασφαλιστικού Συστήματος"/>
    <n v="2300022"/>
    <n v="2300022"/>
    <m/>
  </r>
  <r>
    <x v="2"/>
    <x v="2"/>
    <m/>
    <n v="77943935"/>
    <x v="5"/>
    <s v="Οικονομική μεταρρύθμιση ΦΚΑ και Οργανωτική αναδιοργάνωση της ΗΔΙΚΑ ΑΕ"/>
    <s v="ΥΠΟΥΡΓΕΙΟ ΕΡΓΑΣΙΑΣ, ΚΟΙΝΩΝΙΚΗΣ ΑΣΦΑΛΙΣΗΣ ΚΑΙ ΚΟΙΝΩΝΙΚΗΣ ΑΛΛΗΛΕΓΓΥΗΣ"/>
    <s v="ΥΠΟΥΡΓΕΙΟ ΕΡΓΑΣΙΑΣ, ΚΟΙΝΩΝΙΚΗΣ ΑΣΦΑΛΙΣΗΣ ΚΑΙ ΚΟΙΝΩΝΙΚΗΣ ΑΛΛΗΛΕΓΓΥΗΣ"/>
    <s v="ΗΔΙΚΑ Α.Ε."/>
    <s v="Οικονομική Μεταρρύθμιση των ΦΚΑ και Βελτιστοποίηση του Μηχανισμού Διαχείρισης και Ελέγχου των Οικονομικών Πόρων τους για τη Διασφάλιση της Βιωσιμότητας του Ασφαλιστικού Συστήματος"/>
    <n v="91000"/>
    <n v="91000"/>
    <m/>
  </r>
  <r>
    <x v="2"/>
    <x v="2"/>
    <n v="1090219"/>
    <n v="77943935"/>
    <x v="36"/>
    <s v="Δράσεις αναδιοργάνωσης και βελτίωσης της λειτουργίας του τομέα πολιτικής: υγεία"/>
    <s v="ΥΠΟΥΡΓΕΙΟ ΥΓΕΙΑΣ"/>
    <s v="ΥΠΟΥΡΓΕΙΟ ΥΓΕΙΑΣ"/>
    <s v="ΗΔΙΚΑ Α.Ε."/>
    <s v="Ολοκληρωμένη πληροφοριακή υποστήριξη Εθνικού Δικτύου Πρωτοβάθμιας Φροντίδας Υγείας"/>
    <n v="2600000"/>
    <n v="2600000"/>
    <m/>
  </r>
  <r>
    <x v="2"/>
    <x v="2"/>
    <n v="1090219"/>
    <n v="77943935"/>
    <x v="36"/>
    <s v="Δράσεις αναδιοργάνωσης και βελτίωσης της λειτουργίας του τομέα πολιτικής: υγεία"/>
    <s v="ΥΠΟΥΡΓΕΙΟ ΥΓΕΙΑΣ"/>
    <s v="ΥΠΟΥΡΓΕΙΟ ΥΓΕΙΑΣ"/>
    <s v="ΗΔΙΚΑ Α.Ε."/>
    <s v="Ολοκληρωμένη πληροφοριακή υποστήριξη Εθνικού Δικτύου Πρωτοβάθμιας Φροντίδας Υγείας"/>
    <n v="-2600000"/>
    <n v="-2600000"/>
    <m/>
  </r>
  <r>
    <x v="2"/>
    <x v="2"/>
    <m/>
    <n v="77943935"/>
    <x v="122"/>
    <s v="Δράσεις βελτίωσης της πρωτοβάθμιας φροντίδας υγείας, τομέας πολιτικής: υγεία»"/>
    <s v="ΥΠΟΥΡΓΕΙΟ ΥΓΕΙΑΣ"/>
    <s v="ΥΠΟΥΡΓΕΙΟ ΥΓΕΙΑΣ"/>
    <s v="ΗΔΙΚΑ Α.Ε."/>
    <s v="Ολοκληρωμένη πληροφοριακή υποστήριξη Εθνικού Δικτύου Πρωτοβάθμιας Φροντίδας Υγείας"/>
    <n v="2600000"/>
    <n v="2600000"/>
    <m/>
  </r>
  <r>
    <x v="2"/>
    <x v="5"/>
    <n v="1090219"/>
    <n v="4750000"/>
    <x v="74"/>
    <s v="Ενίσχυση της λειτουργίας των Ανεξάρτητων Αρχών "/>
    <s v="ΑΝΕΞΑΡΤΗΤΗ ΑΡΧΗ"/>
    <s v="ΑΝΕΞΑΡΤΗΤΗ ΑΡΧΗ"/>
    <s v="Αρχή Προστασίας Δεδομένων Προσωπικού Χαρακτήρα"/>
    <s v="Ολοκληρωμένο Πληροφοριακό σύστημα διαχείρισης αιτημάτων πολιτών, επιχειρήσεων, δημοσίων υπηρεσιών και λοιπών φορέων μέσω Διαδικτυακής Πύλης της ΑΠΔΠΧ"/>
    <n v="500000"/>
    <n v="500000"/>
    <m/>
  </r>
  <r>
    <x v="2"/>
    <x v="5"/>
    <n v="1090219"/>
    <n v="4750000"/>
    <x v="74"/>
    <s v="Ενίσχυση της λειτουργίας των Ανεξάρτητων Αρχών "/>
    <s v="ΑΝΕΞΑΡΤΗΤΗ ΑΡΧΗ"/>
    <s v="ΑΝΕΞΑΡΤΗΤΗ ΑΡΧΗ"/>
    <s v="Αρχή Προστασίας Δεδομένων Προσωπικού Χαρακτήρα"/>
    <s v="Ολοκληρωμένο Πληροφοριακό σύστημα διαχείρισης αιτημάτων πολιτών, επιχειρήσεων, δημοσίων υπηρεσιών και λοιπών φορέων μέσω Διαδικτυακής Πύλης της ΑΠΔΠΧ"/>
    <n v="-500000"/>
    <n v="-500000"/>
    <m/>
  </r>
  <r>
    <x v="0"/>
    <x v="3"/>
    <m/>
    <n v="52137222"/>
    <x v="19"/>
    <s v="Δημιουργία υποδομών ηλεκτρονικής διακυβέρνησης για την υποστήριξη των επιχειρησιακών λειτουργικών μονάδων υγείας "/>
    <s v="ΥΠΟΥΡΓΕΙΟ ΕΘΝΙΚΗΣ ΑΜΥΝΑΣ "/>
    <s v="ΥΠΟΥΡΓΕΙΟ ΕΘΝΙΚΗΣ ΑΜΥΝΑΣ "/>
    <s v="ΥΠΟΥΡΓΕΙΟ ΕΘΝΙΚΗΣ ΑΜΥΝΑΣ "/>
    <s v="Ολοκληρωμενο Πληροφοριακο Σύστημα Υγείας Ενόπλων Δυνάμεων"/>
    <n v="7300000"/>
    <m/>
    <n v="7300000"/>
  </r>
  <r>
    <x v="0"/>
    <x v="3"/>
    <m/>
    <n v="52137222"/>
    <x v="123"/>
    <s v="Ολοκληρωμένο Σύστημα Διαχείρισης Δικαστικών Υποθέσεων για την Πολιτική και Ποινική Διαδικασία Α΄ (phasing) και Β' Φάση (κάθετος τομέας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Ολοκληρωμένο Σύστημα Διαχείρισης Δικαστικών Υποθέσεων για την Πολιτική και Ποινική Διαδικασία Α' Φάση phasing"/>
    <n v="3735937.7804878051"/>
    <m/>
    <n v="3735937.7804878051"/>
  </r>
  <r>
    <x v="0"/>
    <x v="3"/>
    <m/>
    <n v="52137222"/>
    <x v="123"/>
    <s v="Ολοκληρωμένο Σύστημα Διαχείρισης Δικαστικών Υποθέσεων για την Πολιτική και Ποινική Διαδικασία Α΄ (phasing) και Β' Φάση (κάθετος τομέας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Ολοκληρωμένο Σύστημα Διαχείρισης Δικαστικών Υποθέσεων για την Πολιτική και Ποινική Διαδικασία Α' Φάση phasing"/>
    <n v="-1600000"/>
    <m/>
    <n v="-1600000"/>
  </r>
  <r>
    <x v="0"/>
    <x v="3"/>
    <n v="1090211"/>
    <n v="52137222"/>
    <x v="123"/>
    <s v="Ολοκληρωμένο Σύστημα Διαχείρισης Δικαστικών Υποθέσεων για την Πολιτική και Ποινική Διαδικασία Α΄ (phasing) και Β' Φάση (κάθετος τομέας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Ολοκληρωμένο Σύστημα Διαχείρισης Δικαστικών Υποθέσεων για την Πολιτική και Ποινική Διαδικασία Β' Φάση"/>
    <n v="13000000"/>
    <m/>
    <n v="13000000"/>
  </r>
  <r>
    <x v="0"/>
    <x v="3"/>
    <n v="1090211"/>
    <n v="52137222"/>
    <x v="123"/>
    <s v="Ολοκληρωμένο Σύστημα Διαχείρισης Δικαστικών Υποθέσεων για την Πολιτική και Ποινική Διαδικασία Α΄ (phasing) και Β' Φάση (κάθετος τομέας πολιτικής: δικαιοσύνη)"/>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Ολοκληρωμένο Σύστημα Διαχείρισης Δικαστικών Υποθέσεων για την Πολιτική και Ποινική Διαδικασία Β' Φάση"/>
    <n v="7969658.8700000001"/>
    <m/>
    <n v="7969658.8700000001"/>
  </r>
  <r>
    <x v="0"/>
    <x v="0"/>
    <m/>
    <n v="175602496"/>
    <x v="124"/>
    <s v="Υποδομές Υπουργείου Ναυτιλίας"/>
    <s v="ΥΠΟΥΡΓΕΙΟ ΝΑΥΤΙΛΙΑΣ ΚΑΙ ΝΗΣΙΩΤΙΚΗΣ ΠΟΛΙΤΙΚΗΣ"/>
    <s v="ΥΠΟΥΡΓΕΙΟ ΝΑΥΤΙΛΙΑΣ ΚΑΙ ΝΗΣΙΩΤΙΚΗΣ ΠΟΛΙΤΙΚΗΣ"/>
    <s v="Οίκος Ναύτου"/>
    <s v="Ολοκλήρωση του μετασχηματισμού των συστημάτων οργάνωσης και λειτουργίας του φορέα, μέσω απλούστευσης και ηλεκτρονικοποίησης διαδικασιών"/>
    <n v="190000"/>
    <m/>
    <n v="190000"/>
  </r>
  <r>
    <x v="1"/>
    <x v="1"/>
    <n v="1090219"/>
    <n v="111991279"/>
    <x v="125"/>
    <s v="Επιμόρφωση του προσωπικού των Δήμων και των Περιφερειών στην εφαρμογή των νέων μοντέλων λειτουργίας"/>
    <s v="ΥΠΟΥΡΓΕΙΟ ΕΣΩΤΕΡΙΚΩΝ "/>
    <s v="ΥΠΟΥΡΓΕΙΟ ΕΣΩΤΕΡΙΚΩΝ "/>
    <s v="ΥΠΟΥΡΓΕΙΟ ΕΣΩΤΕΡΙΚΩΝ "/>
    <s v="Οργάνωση και Ηλεκτρονική Διακυβέρνηση στην Τοπική Αυτοδιοίκηση (Δράση Γ)"/>
    <n v="-3000000"/>
    <n v="-3000000"/>
    <m/>
  </r>
  <r>
    <x v="1"/>
    <x v="1"/>
    <m/>
    <n v="111991279"/>
    <x v="125"/>
    <s v="Επιμόρφωση του προσωπικού των Δήμων και των Περιφερειών στην εφαρμογή των νέων μοντέλων λειτουργίας"/>
    <s v="ΥΠΟΥΡΓΕΙΟ ΕΣΩΤΕΡΙΚΩΝ "/>
    <s v="ΥΠΟΥΡΓΕΙΟ ΕΣΩΤΕΡΙΚΩΝ "/>
    <s v="ΥΠΟΥΡΓΕΙΟ ΕΣΩΤΕΡΙΚΩΝ "/>
    <s v="Οργάνωση και Ηλεκτρονική Διακυβέρνηση στην Τοπική Αυτοδιοίκηση (Δράση Γ)"/>
    <n v="3000000"/>
    <n v="3000000"/>
    <m/>
  </r>
  <r>
    <x v="0"/>
    <x v="0"/>
    <m/>
    <n v="175602496"/>
    <x v="50"/>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ΥΠΟΥΡΓΕΙΟ ΕΣΩΤΕΡΙΚΩΝ "/>
    <s v="Οργάνωση και Ηλεκτρονική Διακυβέρνηση στην Τοπική Αυτοδιοίκηση (Δράση Γ1&amp;Γ2)"/>
    <n v="22200000"/>
    <m/>
    <n v="22200000"/>
  </r>
  <r>
    <x v="0"/>
    <x v="0"/>
    <n v="1090211"/>
    <n v="175602496"/>
    <x v="50"/>
    <s v="Υποδομές Ηλεκτρονικής Διακυβέρνησης για την εφαρμογή των νέων μοντέλων λειτουργίας των  ΟΤΑ Α΄ και Β΄ βαθμού"/>
    <s v="ΥΠΟΥΡΓΕΙΟ ΕΣΩΤΕΡΙΚΩΝ "/>
    <s v="ΥΠΟΥΡΓΕΙΟ ΕΣΩΤΕΡΙΚΩΝ "/>
    <s v="ΥΠΟΥΡΓΕΙΟ ΕΣΩΤΕΡΙΚΩΝ "/>
    <s v="Οργάνωση και Ηλεκτρονική Διακυβέρνηση στην Τοπική Αυτοδιοίκηση (Δράση Γ1&amp;Γ2)"/>
    <n v="-22200000"/>
    <m/>
    <n v="-22200000"/>
  </r>
  <r>
    <x v="2"/>
    <x v="2"/>
    <m/>
    <n v="77943935"/>
    <x v="126"/>
    <s v="Αναδιοργάνωση και διοικητική μεταρρύθμιση της Τοπικής Αυτοδιοίκησης Α και Β Βαθμού – απλούστευση και προτυποποίηση διαδικασιών λειτουργίας ΟΤΑ α΄και β΄βαθμού – πιλοτική λειτουργία (- κάθετος -τομέας πολιτικής: εφαρμογή της μεταρρύθμισης «Πρόγραμμα Καλλικρ"/>
    <s v="ΥΠΟΥΡΓΕΙΟ ΕΣΩΤΕΡΙΚΩΝ "/>
    <s v="ΥΠΟΥΡΓΕΙΟ ΕΣΩΤΕΡΙΚΩΝ "/>
    <s v="ΥΠΟΥΡΓΕΙΟ ΕΣΩΤΕΡΙΚΩΝ "/>
    <s v="Οργάνωση και Ηλεκτρονική Διακυβέρνηση στην Τοπική Αυτοδιοίκηση Πρότυπα και πιλοτική εφαρμογή  (Έργο Α&amp;Β της σημαίας του ΥΠΕΣΔΑ Έργο 69)"/>
    <n v="3600000"/>
    <n v="3600000"/>
    <m/>
  </r>
  <r>
    <x v="2"/>
    <x v="2"/>
    <m/>
    <n v="77943935"/>
    <x v="126"/>
    <s v="Αναδιοργάνωση και διοικητική μεταρρύθμιση της Τοπικής Αυτοδιοίκησης Α και Β Βαθμού – απλούστευση και προτυποποίηση διαδικασιών λειτουργίας ΟΤΑ α΄και β΄βαθμού – πιλοτική λειτουργία (- κάθετος -τομέας πολιτικής: εφαρμογή της μεταρρύθμισης «Πρόγραμμα Καλλικρ"/>
    <s v="ΥΠΟΥΡΓΕΙΟ ΕΣΩΤΕΡΙΚΩΝ "/>
    <s v="ΥΠΟΥΡΓΕΙΟ ΕΣΩΤΕΡΙΚΩΝ "/>
    <s v="ΥΠΟΥΡΓΕΙΟ ΕΣΩΤΕΡΙΚΩΝ "/>
    <s v="Οργάνωση και Ηλεκτρονική Διακυβέρνηση στην Τοπική Αυτοδιοίκηση Πρότυπα και πιλοτική εφαρμογή  (Έργο Α&amp;Β της σημαίας του ΥΠΕΣΔΑ Έργο 69)"/>
    <n v="-500000"/>
    <n v="-500000"/>
    <m/>
  </r>
  <r>
    <x v="2"/>
    <x v="2"/>
    <n v="1090219"/>
    <n v="77943935"/>
    <x v="127"/>
    <s v="Οργάνωση και λειτουργικός εκσυγχρονισμός των επτά (7) Αποκεντρωμένων Διοικήσεων"/>
    <s v="ΥΠΟΥΡΓΕΙΟ ΕΣΩΤΕΡΙΚΩΝ "/>
    <s v="ΥΠΟΥΡΓΕΙΟ ΕΣΩΤΕΡΙΚΩΝ "/>
    <s v="ΥΠΟΥΡΓΕΙΟ ΕΣΩΤΕΡΙΚΩΝ "/>
    <s v="Οργάνωση και λειτουργικός εκσυγχρονισμός των επτά (7) Αποκεντρωμένων Διοικήσεων (υποέργο 2 του έργου  25)"/>
    <n v="-1170000"/>
    <n v="-1170000"/>
    <m/>
  </r>
  <r>
    <x v="2"/>
    <x v="2"/>
    <m/>
    <n v="77943935"/>
    <x v="127"/>
    <s v="Οργάνωση και λειτουργικός εκσυγχρονισμός των επτά (7) Αποκεντρωμένων Διοικήσεων"/>
    <s v="ΥΠΟΥΡΓΕΙΟ ΕΣΩΤΕΡΙΚΩΝ "/>
    <s v="ΥΠΟΥΡΓΕΙΟ ΕΣΩΤΕΡΙΚΩΝ "/>
    <s v="ΥΠΟΥΡΓΕΙΟ ΕΣΩΤΕΡΙΚΩΝ "/>
    <s v="Οργάνωση και λειτουργικός εκσυγχρονισμός των επτά (7) Αποκεντρωμένων Διοικήσεων (υποέργο 2 του έργου  25)"/>
    <n v="1170000"/>
    <n v="1170000"/>
    <m/>
  </r>
  <r>
    <x v="2"/>
    <x v="4"/>
    <n v="1090219"/>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Οργάνωση των επιτελικών λειτουργιών και λειτουργικός εκσυγχρονισμός του ΥΠΕΣΔΑ  &amp; Δράσεις ηλεκτρονικών υπηρεσιών εξυπηρέτησης επιχειρήσεων και πολιτών (Υποέργο 1&amp;5 του έργου 25)"/>
    <n v="-1000000"/>
    <n v="-1000000"/>
    <m/>
  </r>
  <r>
    <x v="2"/>
    <x v="4"/>
    <m/>
    <n v="22100000"/>
    <x v="33"/>
    <s v="Προώθηση της πολυεπίπεδης διακυβέρνησης και ενίσχυση των επιτελικών λειτουργιών  του ΥΠΕΣΔΑ"/>
    <s v="ΥΠΟΥΡΓΕΙΟ ΕΣΩΤΕΡΙΚΩΝ "/>
    <s v="ΥΠΟΥΡΓΕΙΟ ΕΣΩΤΕΡΙΚΩΝ "/>
    <s v="ΥΠΟΥΡΓΕΙΟ ΕΣΩΤΕΡΙΚΩΝ "/>
    <s v="Οργάνωση των επιτελικών λειτουργιών και λειτουργικός εκσυγχρονισμός του ΥΠΕΣΔΑ  &amp; Δράσεις ηλεκτρονικών υπηρεσιών εξυπηρέτησης επιχειρήσεων και πολιτών (Υποέργο 1&amp;5 του έργου 25)"/>
    <n v="1000000"/>
    <n v="1000000"/>
    <m/>
  </r>
  <r>
    <x v="2"/>
    <x v="4"/>
    <n v="1090219"/>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s v="ΟΡΓΑΝΩΣΗ ΥΠΗΡΕΣΙΩΝ ΓΙΑ ΤΗΝ ΕΝΣΩΜΑΤΩΣΗ, ΠΑΡΑΚΟΛΟΥΘΗΣΗ ΚΑΙ ΑΞΙΟΛΟΓΗΣΗ ΤΩΝ ΠΟΛΙΤΙΚΏΝ ΙΣΟΤΗΤΑΣ ΣΕ ΟΛΟ ΤΟ ΕΥΡΟΣ ΤΗΣ ΔΗΜΟΣΙΑΣ ΔΙΟΙΚΗΣΗΣ/Εξειδικευμένη υποστήριξη του Μηχανισμού - Δομής Παρακολούθησης  της Ισότητας των Φύλων"/>
    <n v="303086.40000000002"/>
    <n v="303086.40000000002"/>
    <m/>
  </r>
  <r>
    <x v="2"/>
    <x v="4"/>
    <m/>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s v="ΟΡΓΑΝΩΣΗ ΥΠΗΡΕΣΙΩΝ ΓΙΑ ΤΗΝ ΕΝΣΩΜΑΤΩΣΗ, ΠΑΡΑΚΟΛΟΥΘΗΣΗ ΚΑΙ ΑΞΙΟΛΟΓΗΣΗ ΤΩΝ ΠΟΛΙΤΙΚΏΝ ΙΣΟΤΗΤΑΣ ΣΕ ΟΛΟ ΤΟ ΕΥΡΟΣ ΤΗΣ ΔΗΜΟΣΙΑΣ ΔΙΟΙΚΗΣΗΣ/Εξειδικευμένη υποστήριξη του Μηχανισμού - Δομής Παρακολούθησης  της Ισότητας των Φύλων"/>
    <n v="200000"/>
    <n v="200000"/>
    <m/>
  </r>
  <r>
    <x v="2"/>
    <x v="2"/>
    <m/>
    <n v="77943935"/>
    <x v="37"/>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s v="Οργανωτική Αναδιοργάνωση και Λειτουργικός Ανασχεδιασμός του ΙΚΑ/ΕΤΑΜ"/>
    <n v="1738605"/>
    <n v="1337010"/>
    <n v="401595"/>
  </r>
  <r>
    <x v="2"/>
    <x v="2"/>
    <m/>
    <n v="77943935"/>
    <x v="37"/>
    <s v="Βελτίωση της λειτουργίας ΙΚΑ (κάθετος τομέας πολιτικής:  κοινωνική ασφάλιση)"/>
    <s v="ΥΠΟΥΡΓΕΙΟ ΕΡΓΑΣΙΑΣ, ΚΟΙΝΩΝΙΚΗΣ ΑΣΦΑΛΙΣΗΣ ΚΑΙ ΚΟΙΝΩΝΙΚΗΣ ΑΛΛΗΛΕΓΓΥΗΣ"/>
    <s v="ΥΠΟΥΡΓΕΙΟ ΕΡΓΑΣΙΑΣ, ΚΟΙΝΩΝΙΚΗΣ ΑΣΦΑΛΙΣΗΣ ΚΑΙ ΚΟΙΝΩΝΙΚΗΣ ΑΛΛΗΛΕΓΓΥΗΣ"/>
    <s v="IKA"/>
    <s v="Οργανωτική Αναδιοργάνωση και Λειτουργικός Ανασχεδιασμός του ΙΚΑ/ΕΤΑΜ"/>
    <n v="-1738605"/>
    <n v="-1337010"/>
    <n v="-401595"/>
  </r>
  <r>
    <x v="2"/>
    <x v="4"/>
    <m/>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s v="Οριζόντιες παρεμβάσεις εθνικής εμβέλειας, με στόχο την πρόληψη και καταπολέμηση της βίας κατά των γυναικών."/>
    <n v="2860000"/>
    <n v="2860000"/>
    <m/>
  </r>
  <r>
    <x v="2"/>
    <x v="4"/>
    <n v="1090219"/>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ΕΥΔΕ ΕΣΩΤΕΡΙΚΩΝ"/>
    <s v="Οριζόντιες παρεμβάσεις εθνικής εμβέλειας, με στόχο την πρόληψη και καταπολέμηση της βίας κατά των γυναικών."/>
    <n v="2213383.1800000002"/>
    <n v="2213383.1800000002"/>
    <m/>
  </r>
  <r>
    <x v="2"/>
    <x v="4"/>
    <m/>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s v="Οριζόντιες παρεμβάσεις εθνικής εμβέλειας, με στόχο την πρόληψη και καταπολέμηση της βίας κατά των γυναικών."/>
    <n v="221800"/>
    <n v="221800"/>
    <m/>
  </r>
  <r>
    <x v="2"/>
    <x v="4"/>
    <m/>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ΓΓ ΙΣΟΤΗΤΑΣ"/>
    <s v="Οριζόντιες παρεμβάσεις εθνικής εμβέλειας, με στόχο την πρόληψη και καταπολέμηση της βίας κατά των γυναικών."/>
    <n v="1199854.74"/>
    <n v="1199854.74"/>
    <m/>
  </r>
  <r>
    <x v="0"/>
    <x v="0"/>
    <m/>
    <n v="175602496"/>
    <x v="27"/>
    <s v="Δικτύωση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s v="Οριζόντιες υποστηρικτικές δράσεις για το έργο ΣΥΖΕΥΞΙΣ ΙΙ"/>
    <n v="2758000"/>
    <m/>
    <n v="2758000"/>
  </r>
  <r>
    <x v="2"/>
    <x v="4"/>
    <n v="1090219"/>
    <n v="22100000"/>
    <x v="81"/>
    <s v="Ανάπτυξη Εθνικής Στρατηγικής για τη Δημόσια Υγεία"/>
    <s v="ΥΠΟΥΡΓΕΙΟ ΥΓΕΙΑΣ"/>
    <s v="ΥΠΟΥΡΓΕΙΟ ΥΓΕΙΑΣ"/>
    <s v="ΥΠΟΥΡΓΕΙΟ ΥΓΕΙΑΣ"/>
    <s v="Πανελλαδική Μελέτη Υγείας και Διατροφής για τη Δημόσια Υγεία του πληθυσμού"/>
    <n v="3500000"/>
    <n v="3500000"/>
    <m/>
  </r>
  <r>
    <x v="2"/>
    <x v="4"/>
    <m/>
    <n v="22100000"/>
    <x v="128"/>
    <s v="Δημιουργία Παρατηρητηρίου για την Περιφερειακή Διοίκηση και την Τοπική Αυτοδιοίκηση"/>
    <s v="ΥΠΟΥΡΓΕΙΟ ΕΣΩΤΕΡΙΚΩΝ "/>
    <s v="ΥΠΟΥΡΓΕΙΟ ΕΣΩΤΕΡΙΚΩΝ "/>
    <s v="ΥΠΟΥΡΓΕΙΟ ΕΣΩΤΕΡΙΚΩΝ "/>
    <s v="Παρατηρητήριο (υποέργο 4&amp;7&amp;8&amp;9 του έργου  25)/Aναβάθμιση και αξιοποίηση της παρεχόμενης οικονομικής πληροφόρησης από τους Οργανισμούς Τοπικής Αυτοδιοίκησης"/>
    <n v="1100000"/>
    <n v="1100000"/>
    <m/>
  </r>
  <r>
    <x v="2"/>
    <x v="4"/>
    <m/>
    <n v="22100000"/>
    <x v="128"/>
    <s v="Δημιουργία Παρατηρητηρίου για την Περιφερειακή Διοίκηση και την Τοπική Αυτοδιοίκηση"/>
    <s v="ΥΠΟΥΡΓΕΙΟ ΕΣΩΤΕΡΙΚΩΝ "/>
    <s v="ΥΠΟΥΡΓΕΙΟ ΕΣΩΤΕΡΙΚΩΝ "/>
    <s v="ΥΠΟΥΡΓΕΙΟ ΕΣΩΤΕΡΙΚΩΝ "/>
    <s v="Παρατηρητήριο (υποέργο 4&amp;7&amp;8&amp;9 του έργου  25)/Aναβάθμιση και αξιοποίηση της παρεχόμενης οικονομικής πληροφόρησης από τους Οργανισμούς Τοπικής Αυτοδιοίκησης"/>
    <n v="-590000"/>
    <n v="-590000"/>
    <m/>
  </r>
  <r>
    <x v="2"/>
    <x v="7"/>
    <n v="1090219"/>
    <n v="62000000"/>
    <x v="52"/>
    <s v="Δράσεις αντιμετώπισης της πανδημίας COVID-19 του Υπουργείου Υγείας"/>
    <s v="ΥΠΟΥΡΓΕΙΟ ΥΓΕΙΑΣ"/>
    <s v="ΥΠΟΥΡΓΕΙΟ ΥΓΕΙΑΣ"/>
    <s v="Υπουργείο Υγείας "/>
    <s v="Παροχή υπηρεσιών εξ’αποστάσεως φροντίδας (homecare) για χρόνιους πάσχοντες"/>
    <n v="-28500000"/>
    <n v="-28500000"/>
    <m/>
  </r>
  <r>
    <x v="2"/>
    <x v="7"/>
    <n v="1090219"/>
    <n v="62000000"/>
    <x v="52"/>
    <s v="Δράσεις αντιμετώπισης της πανδημίας COVID-19 του Υπουργείου Υγείας"/>
    <s v="ΥΠΟΥΡΓΕΙΟ ΥΓΕΙΑΣ"/>
    <s v="ΥΠΟΥΡΓΕΙΟ ΥΓΕΙΑΣ"/>
    <s v="Υπουργείο Υγείας "/>
    <s v="Παροχή υπηρεσιών εξ’αποστάσεως φροντίδας (homecare) για χρόνιους πάσχοντες"/>
    <n v="28500000"/>
    <n v="28500000"/>
    <m/>
  </r>
  <r>
    <x v="2"/>
    <x v="2"/>
    <n v="1090211"/>
    <n v="77943935"/>
    <x v="129"/>
    <s v="Δράσεις αξιοποίησης των υπηρεσιών του gov.gr"/>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ΙΑ ΤΗΣ ΠΛΗΡΟΦΟΡΙΑΣ ΑΕ/ΥΠΟΥΡΓΕΙΟ ΨΗΦΙΑΚΗΣ ΔΙΑΚΥΒΕΡΝΗΣΗΣ"/>
    <s v="Παροχή υπηρεσιών ευαισθητοποίησης για την βέλτιστη αξιοποίηση των υπηρεσιών του gov.gr"/>
    <n v="24800000"/>
    <n v="24300000"/>
    <n v="500000"/>
  </r>
  <r>
    <x v="0"/>
    <x v="0"/>
    <n v="1090211"/>
    <n v="175602496"/>
    <x v="14"/>
    <s v="«Εφαρμογή Ηλεκτρονικής Διακυβέρνησης σε κύριους τομείς εκκλησιαστικής διοίκησης»"/>
    <s v="ΥΠΟΥΡΓΕΙΟ ΠΑΙΔΕΙΑΣ, ΕΡΕΥΝΑΣ ΚΑΙ ΘΡΗΣΚΕΥΜΑΤΩΝ"/>
    <s v="ΥΠΟΥΡΓΕΙΟ ΠΑΙΔΕΙΑΣ, ΕΡΕΥΝΑΣ ΚΑΙ ΘΡΗΣΚΕΥΜΑΤΩΝ"/>
    <s v="ΙΕΡΑ ΑΡΧΙΕΠΙΣΚΟΠΗ ΑΘΗΝΩΝ"/>
    <s v="Πλήρης Γεωχωρική και διοικητική τεκμηρίωση ακινήτων της ΙΑΑ"/>
    <n v="2350000"/>
    <m/>
    <n v="2350000"/>
  </r>
  <r>
    <x v="4"/>
    <x v="9"/>
    <m/>
    <n v="4393572"/>
    <x v="130"/>
    <s v="Ενέργειες Τεχνικής Βοήθειας ΕΚΤ (πληροφόρηση - δημοσιότητα)"/>
    <s v="ΥΠΟΥΡΓΕΙΟ ΟΙΚΟΝΟΜΙΑΣ ΚΑΙ ΑΝΑΠΤΥΞΗΣ "/>
    <s v="ΥΠΟΥΡΓΕΙΟ ΟΙΚΟΝΟΜΙΑΣ ΚΑΙ ΑΝΑΠΤΥΞΗΣ "/>
    <s v="ΕΥΔ ΕΠ ΜΔΤ"/>
    <s v="Πληροφόρηση - δημοσιότητα"/>
    <n v="53000"/>
    <n v="53000"/>
    <m/>
  </r>
  <r>
    <x v="4"/>
    <x v="9"/>
    <m/>
    <n v="4393572"/>
    <x v="130"/>
    <s v="Ενέργειες Τεχνικής Βοήθειας ΕΚΤ (πληροφόρηση - δημοσιότητα)"/>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s v="Πληροφόρηση - δημοσιότητα"/>
    <n v="746650"/>
    <n v="746650"/>
    <m/>
  </r>
  <r>
    <x v="4"/>
    <x v="9"/>
    <m/>
    <n v="4393572"/>
    <x v="130"/>
    <s v="Ενέργειες Τεχνικής Βοήθειας ΕΚΤ (πληροφόρηση - δημοσιότητα)"/>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_x000a_Επιτελική δομή ΕΣΠΑ Υπ. Δικαιοσύνης"/>
    <s v="Πληροφόρηση - δημοσιότητα"/>
    <n v="500000"/>
    <n v="500000"/>
    <m/>
  </r>
  <r>
    <x v="5"/>
    <x v="10"/>
    <m/>
    <n v="3134268"/>
    <x v="131"/>
    <s v="Ενέργειες Τεχνικής Βοήθειας ΕTΠΑ (πληροφόρηση - δημοσιότητα)"/>
    <s v="ΥΠΟΥΡΓΕΙΟ ΟΙΚΟΝΟΜΙΑΣ ΚΑΙ ΑΝΑΠΤΥΞΗΣ "/>
    <s v="ΥΠΟΥΡΓΕΙΟ ΟΙΚΟΝΟΜΙΑΣ ΚΑΙ ΑΝΑΠΤΥΞΗΣ "/>
    <s v="ΕΥΔ ΕΠ ΜΔΤ, Επιτελική Δομή ΕΣΠΑ Υπ. Εσωτερικών, Επιτελική Δομή ΕΣΠΑ Υπ. Υγείας, Επιτελική δομή ΕΣΠΑ τομέα Τεχνολογιών και Πληροφορικής, ΕΑΔΗΣΥ"/>
    <s v="Πληροφόρηση - δημοσιότητα"/>
    <n v="700350"/>
    <m/>
    <n v="700350"/>
  </r>
  <r>
    <x v="2"/>
    <x v="2"/>
    <m/>
    <n v="77943935"/>
    <x v="46"/>
    <s v="Βελτίωση και εκσυγχρονισμός διαδικασιών της Γεν. Γραμματείας Πληθυσμού και Κοινωνικής Συνοχής προς πολίτες τρίτων χωρών"/>
    <s v="ΥΠΟΥΡΓΕΙΟ ΜΕΤΑΝΑΣΤΕΥΤΙΚΗΣ ΠΟΛΙΤΙΚΗΣ"/>
    <s v="ΥΠΟΥΡΓΕΙΟ ΜΕΤΑΝΑΣΤΕΥΤΙΚΗΣ ΠΟΛΙΤΙΚΗΣ"/>
    <s v="ΚΟΙΝΩΝΙΑ ΤΗΣ ΠΛΗΡΟΦΟΡΙΑΣ Α.Ε."/>
    <s v="Πληροφοριακό Σύστημα για τον εκσυγχρονισμό της Διαδικασίας έκδοσης Αδειών Διαμονής και Απόδοσης Ιθαγένειας στην Ελληνική Επικράτεια"/>
    <n v="2590943.0999999996"/>
    <n v="2030090.5799999994"/>
    <n v="560852.52000000048"/>
  </r>
  <r>
    <x v="2"/>
    <x v="2"/>
    <m/>
    <n v="77943935"/>
    <x v="46"/>
    <s v="Βελτίωση και εκσυγχρονισμός διαδικασιών της Γεν. Γραμματείας Πληθυσμού και Κοινωνικής Συνοχής προς πολίτες τρίτων χωρών"/>
    <s v="ΥΠΟΥΡΓΕΙΟ ΜΕΤΑΝΑΣΤΕΥΤΙΚΗΣ ΠΟΛΙΤΙΚΗΣ"/>
    <s v="ΥΠΟΥΡΓΕΙΟ ΜΕΤΑΝΑΣΤΕΥΤΙΚΗΣ ΠΟΛΙΤΙΚΗΣ"/>
    <s v="ΚΟΙΝΩΝΙΑ ΤΗΣ ΠΛΗΡΟΦΟΡΙΑΣ Α.Ε."/>
    <s v="Πληροφοριακό Σύστημα για τον εκσυγχρονισμό της Διαδικασίας έκδοσης Αδειών Διαμονής και Απόδοσης Ιθαγένειας στην Ελληνική Επικράτεια"/>
    <n v="1669911.6699999997"/>
    <n v="1669911.6699999997"/>
    <m/>
  </r>
  <r>
    <x v="2"/>
    <x v="5"/>
    <m/>
    <n v="4750000"/>
    <x v="132"/>
    <s v="Διαχείριση Δημοσιονομικών Ελέγχων"/>
    <s v="ΥΠΟΥΡΓΕΙΟ ΟΙΚΟΝΟΜΙΚΩΝ"/>
    <s v="ΥΠΟΥΡΓΕΙΟ ΟΙΚΟΝΟΜΙΚΩΝ"/>
    <s v="ΓΓ ΠΛΗΡΟΦΟΡΙΑΚΩΝ ΣΥΣΤΗΜΑΤΩΝ"/>
    <s v="Πληροφοριακό Σύστημα Διαχείρισης Δημοσιονομικών Ελέγχων"/>
    <n v="600000"/>
    <n v="600000"/>
    <m/>
  </r>
  <r>
    <x v="0"/>
    <x v="0"/>
    <n v="1090211"/>
    <n v="175602496"/>
    <x v="9"/>
    <s v="Ανάπτυξη υποδομών συστημάτων και εφαρμογών που αφορούν σε οριζόντιες λειτουργίες των δημοσίων φορέων"/>
    <s v="ΥΠΟΥΡΓΕΙΟ ΑΓΡΟΤΙΚΗΣ ΑΝΑΠΤΥΞΗΣ &amp; ΤΡΟΦΙΜΩΝ"/>
    <s v="ΥΠΟΥΡΓΕΙΟ ΑΓΡΟΤΙΚΗΣ ΑΝΑΠΤΥΞΗΣ &amp; ΤΡΟΦΙΜΩΝ"/>
    <s v="ΥΠΟΥΡΓΕΙΟ ΑΓΡΟΤΙΚΗΣ ΑΝΑΠΤΥΞΗΣ &amp; ΤΡΟΦΙΜΩΝ"/>
    <s v="Πληροφοριακό Σύστημα Διαχείρισης Ελέγχων του Αγροδιατροφικού Τομέα (ΠΣ ΔΕΑΤ)"/>
    <n v="600000"/>
    <m/>
    <n v="600000"/>
  </r>
  <r>
    <x v="0"/>
    <x v="3"/>
    <n v="1090211"/>
    <n v="52137222"/>
    <x v="4"/>
    <s v="Ανάπτυξη υποδομών συστημάτων και εφαρμογών του κάθετου τομέα πολιτικής: κοινωνική ασφάλιση, με σκοπό την αναβάθμιση υπηρεσιών προς τους πολίτες"/>
    <s v="ΥΠΟΥΡΓΕΙΟ ΕΡΓΑΣΙΑΣ, ΚΟΙΝΩΝΙΚΗΣ ΑΣΦΑΛΙΣΗΣ ΚΑΙ ΚΟΙΝΩΝΙΚΗΣ ΑΛΛΗΛΕΓΓΥΗΣ"/>
    <s v="ΥΠΟΥΡΓΕΙΟ ΕΡΓΑΣΙΑΣ, ΚΟΙΝΩΝΙΚΗΣ ΑΣΦΑΛΙΣΗΣ ΚΑΙ ΚΟΙΝΩΝΙΚΗΣ ΑΛΛΗΛΕΓΓΥΗΣ"/>
    <s v="ΕΦΚΑ"/>
    <s v="Πληροφοριακό Σύστημα ΕΦΚΑ"/>
    <n v="-8433600"/>
    <m/>
    <n v="-8433600"/>
  </r>
  <r>
    <x v="0"/>
    <x v="3"/>
    <n v="1090211"/>
    <n v="52137222"/>
    <x v="4"/>
    <s v="Ανάπτυξη υποδομών συστημάτων και εφαρμογών του κάθετου τομέα πολιτικής: κοινωνική ασφάλιση, με σκοπό την αναβάθμιση υπηρεσιών προς τους πολίτες"/>
    <s v="ΥΠΟΥΡΓΕΙΟ ΕΡΓΑΣΙΑΣ, ΚΟΙΝΩΝΙΚΗΣ ΑΣΦΑΛΙΣΗΣ ΚΑΙ ΚΟΙΝΩΝΙΚΗΣ ΑΛΛΗΛΕΓΓΥΗΣ"/>
    <s v="ΥΠΟΥΡΓΕΙΟ ΕΡΓΑΣΙΑΣ, ΚΟΙΝΩΝΙΚΗΣ ΑΣΦΑΛΙΣΗΣ ΚΑΙ ΚΟΙΝΩΝΙΚΗΣ ΑΛΛΗΛΕΓΓΥΗΣ"/>
    <s v="ΕΦΚΑ"/>
    <s v="Πληροφοριακό Σύστημα ΕΦΚΑ"/>
    <n v="8000000"/>
    <m/>
    <n v="8000000"/>
  </r>
  <r>
    <x v="0"/>
    <x v="3"/>
    <n v="1090211"/>
    <n v="52137222"/>
    <x v="4"/>
    <s v="Ανάπτυξη υποδομών συστημάτων και εφαρμογών του κάθετου τομέα πολιτικής: κοινωνική ασφάλιση, με σκοπό την αναβάθμιση υπηρεσιών προς τους πολίτες"/>
    <s v="ΥΠΟΥΡΓΕΙΟ ΕΡΓΑΣΙΑΣ, ΚΟΙΝΩΝΙΚΗΣ ΑΣΦΑΛΙΣΗΣ ΚΑΙ ΚΟΙΝΩΝΙΚΗΣ ΑΛΛΗΛΕΓΓΥΗΣ"/>
    <s v="ΥΠΟΥΡΓΕΙΟ ΕΡΓΑΣΙΑΣ, ΚΟΙΝΩΝΙΚΗΣ ΑΣΦΑΛΙΣΗΣ ΚΑΙ ΚΟΙΝΩΝΙΚΗΣ ΑΛΛΗΛΕΓΓΥΗΣ"/>
    <s v="ΕΦΚΑ"/>
    <s v="Πληροφοριακό Σύστημα ΕΦΚΑ"/>
    <n v="433600"/>
    <m/>
    <n v="433600"/>
  </r>
  <r>
    <x v="0"/>
    <x v="0"/>
    <n v="1090211"/>
    <n v="175602496"/>
    <x v="133"/>
    <s v="Υποδομές Υπουργείου Μεταναστευτικής Πολιτικής"/>
    <s v="ΥΠΟΥΡΓΕΙΟ ΜΕΤΑΝΑΣΤΕΥΤΙΚΗΣ ΠΟΛΙΤΙΚΗΣ"/>
    <s v="ΥΠΟΥΡΓΕΙΟ ΜΕΤΑΝΑΣΤΕΥΤΙΚΗΣ ΠΟΛΙΤΙΚΗΣ"/>
    <s v="ΥΠΟΥΡΓΕΙΟ ΜΕΤΑΝΑΣΤΕΥΤΙΚΗΣ ΠΟΛΙΤΙΚΗΣ"/>
    <s v="Πληροφορική Υποδομή Υπουργείου Μεταναστευτικής Πολιτικής για τη βελτίωση των διαδικασιών του "/>
    <n v="-350000"/>
    <m/>
    <n v="-350000"/>
  </r>
  <r>
    <x v="0"/>
    <x v="0"/>
    <m/>
    <n v="175602496"/>
    <x v="133"/>
    <s v="Υποδομές Υπουργείου Μεταναστευτικής Πολιτικής"/>
    <s v="ΥΠΟΥΡΓΕΙΟ ΜΕΤΑΝΑΣΤΕΥΤΙΚΗΣ ΠΟΛΙΤΙΚΗΣ"/>
    <s v="ΥΠΟΥΡΓΕΙΟ ΜΕΤΑΝΑΣΤΕΥΤΙΚΗΣ ΠΟΛΙΤΙΚΗΣ"/>
    <s v="ΥΠΟΥΡΓΕΙΟ ΜΕΤΑΝΑΣΤΕΥΤΙΚΗΣ ΠΟΛΙΤΙΚΗΣ"/>
    <s v="Πληροφορική Υποδομή Υπουργείου Μεταναστευτικής Πολιτικής για τη βελτίωση των διαδικασιών του "/>
    <n v="350000"/>
    <m/>
    <n v="350000"/>
  </r>
  <r>
    <x v="1"/>
    <x v="1"/>
    <m/>
    <n v="111991279"/>
    <x v="134"/>
    <s v="Κατάρτιση προσωπικού της Διεύθυνσης Δίωξης Ηλεκτρονικού Εγκλήματος"/>
    <s v="ΥΠΟΥΡΓΕΙΟ ΠΡΟΣΤΑΣΙΑΣ ΤΟΥ ΠΟΛΙΤΗ"/>
    <s v="ΥΠΟΥΡΓΕΙΟ ΠΡΟΣΤΑΣΙΑΣ ΤΟΥ ΠΟΛΙΤΗ"/>
    <s v="Ελληνική Αστυνομία"/>
    <s v="Πραγματοποίηση Εκπαιδεύσεων  Προσωπικού της Διεύθυνσης Δίωξης Ηλεκτρονικού Εγκλήματος και παροχή του αντίστοιχου Εκπαιδευτικού Υλικού με στόχο την Επιστημονική Τεκμηρίωση των Ερευνών και Αναλύσεων βάσει των τρεχουσών Τεχνολογικών Εξελίξεων."/>
    <n v="100000"/>
    <n v="100000"/>
    <m/>
  </r>
  <r>
    <x v="1"/>
    <x v="1"/>
    <n v="1090219"/>
    <n v="111991279"/>
    <x v="134"/>
    <s v="Κατάρτιση προσωπικού της Διεύθυνσης Δίωξης Ηλεκτρονικού Εγκλήματος"/>
    <s v="ΥΠΟΥΡΓΕΙΟ ΠΡΟΣΤΑΣΙΑΣ ΤΟΥ ΠΟΛΙΤΗ"/>
    <s v="ΥΠΟΥΡΓΕΙΟ ΠΡΟΣΤΑΣΙΑΣ ΤΟΥ ΠΟΛΙΤΗ"/>
    <s v="Ελληνική Αστυνομία"/>
    <s v="Πραγματοποίηση Εκπαιδεύσεων  Προσωπικού της Διεύθυνσης Δίωξης Ηλεκτρονικού Εγκλήματος και παροχή του αντίστοιχου Εκπαιδευτικού Υλικού με στόχο την Επιστημονική Τεκμηρίωση των Ερευνών και Αναλύσεων βάσει των τρεχουσών Τεχνολογικών Εξελίξεων."/>
    <n v="18326.400000000001"/>
    <n v="18326.400000000001"/>
    <m/>
  </r>
  <r>
    <x v="1"/>
    <x v="1"/>
    <m/>
    <n v="111991279"/>
    <x v="134"/>
    <s v="Κατάρτιση προσωπικού της Διεύθυνσης Δίωξης Ηλεκτρονικού Εγκλήματος"/>
    <s v="ΥΠΟΥΡΓΕΙΟ ΠΡΟΣΤΑΣΙΑΣ ΤΟΥ ΠΟΛΙΤΗ"/>
    <s v="ΥΠΟΥΡΓΕΙΟ ΠΡΟΣΤΑΣΙΑΣ ΤΟΥ ΠΟΛΙΤΗ"/>
    <s v="Ελληνική Αστυνομία"/>
    <s v="Πραγματοποίηση Εκπαιδεύσεων  Προσωπικού της Διεύθυνσης Δίωξης Ηλεκτρονικού Εγκλήματος και παροχή του αντίστοιχου Εκπαιδευτικού Υλικού με στόχο την Επιστημονική Τεκμηρίωση των Ερευνών και Αναλύσεων βάσει των τρεχουσών Τεχνολογικών Εξελίξεων."/>
    <n v="50000"/>
    <n v="50000"/>
    <m/>
  </r>
  <r>
    <x v="3"/>
    <x v="8"/>
    <n v="1090219"/>
    <n v="100000000"/>
    <x v="57"/>
    <s v="Δράσεις του Υπουργείου Υγείας για τον περιορισμό της διασποράς της πανδημίας Covid19 και αποκατάστασης των συνεπειών της υγειονομικής κρίσης "/>
    <s v="ΥΠΟΥΡΓΕΙΟ ΥΓΕΙΑΣ"/>
    <s v="ΥΠΟΥΡΓΕΙΟ ΥΓΕΙΑΣ"/>
    <s v="ΕΔ ΥΠΟΥΡΓΕΙΟ ΥΓΕΙΑΣ"/>
    <s v="Μηχανισμός Ενίσχυσης της Εγγραφής των Πολιτών σε Προσωπικό Ιατρό"/>
    <n v="18000000"/>
    <n v="18000000"/>
    <m/>
  </r>
  <r>
    <x v="3"/>
    <x v="8"/>
    <n v="1090219"/>
    <n v="100000000"/>
    <x v="57"/>
    <s v="Δράσεις του Υπουργείου Υγείας για τον περιορισμό της διασποράς της πανδημίας Covid19 και αποκατάστασης των συνεπειών της υγειονομικής κρίσης "/>
    <s v="ΥΠΟΥΡΓΕΙΟ ΥΓΕΙΑΣ"/>
    <s v="ΥΠΟΥΡΓΕΙΟ ΥΓΕΙΑΣ"/>
    <s v="ΕΔ ΥΠΟΥΡΓΕΙΟ ΥΓΕΙΑΣ"/>
    <s v="Μηχανισμός Ενίσχυσης της Εγγραφής των Πολιτών σε Προσωπικό Ιατρό"/>
    <n v="0"/>
    <n v="0"/>
    <m/>
  </r>
  <r>
    <x v="3"/>
    <x v="8"/>
    <n v="1090219"/>
    <n v="100000000"/>
    <x v="57"/>
    <s v="Δράσεις του Υπουργείου Υγείας για τον περιορισμό της διασποράς της πανδημίας Covid19 και αποκατάστασης των συνεπειών της υγειονομικής κρίσης "/>
    <s v="ΥΠΟΥΡΓΕΙΟ ΥΓΕΙΑΣ"/>
    <s v="ΥΠΟΥΡΓΕΙΟ ΥΓΕΙΑΣ"/>
    <s v="ΥΠΟΥΡΓΕΙΟ ΥΓΕΙΑΣ/ΕΟΔΥ"/>
    <s v="Πρόγραμμα διαχείρισης στρες ιατρικού και υγειονομικού προσωπικού του Υπ. Υγείας εξαιτίας της πανδημίας του Κορωνοϊού SARS-CoV-2"/>
    <n v="7500000"/>
    <n v="7500000"/>
    <m/>
  </r>
  <r>
    <x v="2"/>
    <x v="7"/>
    <n v="1090219"/>
    <n v="62000000"/>
    <x v="52"/>
    <s v="Δράσεις αντιμετώπισης της πανδημίας COVID-19 του Υπουργείου Υγείας"/>
    <s v="ΥΠΟΥΡΓΕΙΟ ΥΓΕΙΑΣ"/>
    <s v="ΥΠΟΥΡΓΕΙΟ ΥΓΕΙΑΣ"/>
    <s v="ΥΠΟΥΡΓΕΙΟ ΥΓΕΙΑΣ/ΕΟΔΥ"/>
    <s v="Πρόγραμμα διαχείρισης στρες ιατρικού και υγειονομικού προσωπικού του Υπ. Υγείας εξαιτίας της πανδημίας του Κορωνοϊού SARS-CoV-2"/>
    <n v="-7500000"/>
    <n v="-7500000"/>
    <m/>
  </r>
  <r>
    <x v="2"/>
    <x v="7"/>
    <n v="1090219"/>
    <n v="62000000"/>
    <x v="52"/>
    <s v="Δράσεις αντιμετώπισης της πανδημίας COVID-19 του Υπουργείου Υγείας"/>
    <s v="ΥΠΟΥΡΓΕΙΟ ΥΓΕΙΑΣ"/>
    <s v="ΥΠΟΥΡΓΕΙΟ ΥΓΕΙΑΣ"/>
    <s v="ΥΠΟΥΡΓΕΙΟ ΥΓΕΙΑΣ/ΕΟΔΥ"/>
    <s v="Πρόγραμμα διαχείρισης στρες ιατρικού και υγειονομικού προσωπικού του Υπ. Υγείας εξαιτίας της πανδημίας του Κορωνοϊού SARS-CoV-2"/>
    <n v="7500000"/>
    <n v="7500000"/>
    <m/>
  </r>
  <r>
    <x v="1"/>
    <x v="1"/>
    <m/>
    <n v="111991279"/>
    <x v="87"/>
    <s v="Δράσεις αναβάθμισης του ανθρωπίνου δυναμικού του τομέα υγείας"/>
    <s v="ΥΠΟΥΡΓΕΙΟ ΥΓΕΙΑΣ"/>
    <s v="ΥΠΟΥΡΓΕΙΟ ΥΓΕΙΑΣ"/>
    <s v="ΕΣΔΥ"/>
    <s v="ΠΡΟΓΡΑΜΜΑ ΕΞΕΙΔΙΚΕΥΣΗΣ ΣΤΑ ΟΙΚΟΝΟΜΙΚΑ, ΤΗΝ ΠΟΛΙΤΙΚΗ ΚΑΙ ΤΗ ΔΙΟΙΚΗΣΗ ΤΩΝ ΥΠΗΡΕΣΙΩΝ ΥΓΕΙΑΣ ΓΙΑ ΑΝΩΤΑΤΑ &amp; ΑΝΩΤΕΡΑ ΣΤΕΛΕΧΗ ΔΙΟΙΚΗΣΗΣ"/>
    <n v="1581216"/>
    <n v="1581216"/>
    <m/>
  </r>
  <r>
    <x v="1"/>
    <x v="1"/>
    <m/>
    <n v="111991279"/>
    <x v="87"/>
    <s v="Δράσεις αναβάθμισης του ανθρωπίνου δυναμικού του τομέα υγείας"/>
    <s v="ΥΠΟΥΡΓΕΙΟ ΥΓΕΙΑΣ"/>
    <s v="ΥΠΟΥΡΓΕΙΟ ΥΓΕΙΑΣ"/>
    <s v="ΕΣΔΥ"/>
    <s v="ΠΡΟΓΡΑΜΜΑ ΕΞΕΙΔΙΚΕΥΣΗΣ ΣΤΑ ΟΙΚΟΝΟΜΙΚΑ, ΤΗΝ ΠΟΛΙΤΙΚΗ ΚΑΙ ΤΗ ΔΙΟΙΚΗΣΗ ΤΩΝ ΥΠΗΡΕΣΙΩΝ ΥΓΕΙΑΣ ΓΙΑ ΑΝΩΤΑΤΑ &amp; ΑΝΩΤΕΡΑ ΣΤΕΛΕΧΗ ΔΙΟΙΚΗΣΗΣ"/>
    <n v="-1581216"/>
    <n v="-1581216"/>
    <m/>
  </r>
  <r>
    <x v="2"/>
    <x v="4"/>
    <n v="1090219"/>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ΚΕΝΤΡΟ ΕΡΕΥΝΩΝ ΓΙΑ ΘΕΜΑΤΑ ΙΣΟΤΗΤΑΣ (ΚΕΘΙ)"/>
    <s v="Πρόληψη και καταπολέμηση του σεξισμού και των διακρίσεων σε θέματα ταυτότητας φύλου"/>
    <n v="94947.23000000001"/>
    <n v="94947.23000000001"/>
    <m/>
  </r>
  <r>
    <x v="2"/>
    <x v="4"/>
    <n v="1090219"/>
    <n v="22100000"/>
    <x v="7"/>
    <s v="Μελέτες και ανάπτυξη εργαλείων παρακολούθησης της πολιτικής της Ισότητας των φύλων"/>
    <s v="ΥΠΟΥΡΓΕΙΟ ΕΣΩΤΕΡΙΚΩΝ "/>
    <s v="ΥΠΟΥΡΓΕΙΟ ΕΡΓΑΣΙΑΣ, ΚΟΙΝΩΝΙΚΗΣ ΑΣΦΑΛΙΣΗΣ ΚΑΙ ΚΟΙΝΩΝΙΚΗΣ ΑΛΛΗΛΕΓΓΥΗΣ"/>
    <s v="ΚΕΝΤΡΟ ΕΡΕΥΝΩΝ ΓΙΑ ΘΕΜΑΤΑ ΙΣΟΤΗΤΑΣ (ΚΕΘΙ)"/>
    <s v="Πρόληψη και καταπολέμηση του σεξισμού και των διακρίσεων σε θέματα ταυτότητας φύλου"/>
    <n v="64560"/>
    <n v="64560"/>
    <m/>
  </r>
  <r>
    <x v="0"/>
    <x v="0"/>
    <n v="1090211"/>
    <n v="175602496"/>
    <x v="135"/>
    <s v="Υποδομές Ανεξάρτητης Αρχής Δημοσίων Εσόδων"/>
    <s v="ΥΠΟΥΡΓΕΙΟ ΟΙΚΟΝΟΜΙΚΩΝ"/>
    <s v="ΥΠΟΥΡΓΕΙΟ ΟΙΚΟΝΟΜΙΚΩΝ"/>
    <s v="ΑΑΔΕ"/>
    <s v="Προμήθεια  (ΟΠΣ) Εκπαίδευσης και Συστήματος Τηλεκπαίδευσης για τη Φορολογική και Τελωνειακή Ακαδημία της ΑΑΔΕ"/>
    <n v="118.32"/>
    <m/>
    <n v="118.32"/>
  </r>
  <r>
    <x v="0"/>
    <x v="0"/>
    <n v="1090211"/>
    <n v="175602496"/>
    <x v="135"/>
    <s v="Υποδομές Ανεξάρτητης Αρχής Δημοσίων Εσόδων"/>
    <s v="ΥΠΟΥΡΓΕΙΟ ΟΙΚΟΝΟΜΙΚΩΝ"/>
    <s v="ΥΠΟΥΡΓΕΙΟ ΟΙΚΟΝΟΜΙΚΩΝ"/>
    <s v="ΑΑΔΕ"/>
    <s v="Προμήθεια  (ΟΠΣ) Εκπαίδευσης και Συστήματος Τηλεκπαίδευσης για τη Φορολογική και Τελωνειακή Ακαδημία της ΑΑΔΕ"/>
    <n v="360000"/>
    <m/>
    <n v="360000"/>
  </r>
  <r>
    <x v="2"/>
    <x v="4"/>
    <m/>
    <n v="22100000"/>
    <x v="136"/>
    <s v="Δημιουργία μηχανισμού παρακολούθησης κρίσιμων δεικτών απόδοσης της Ανεξάρτητης Αρχής Δημοσίων Εσόδων"/>
    <s v="ΥΠΟΥΡΓΕΙΟ ΟΙΚΟΝΟΜΙΚΩΝ"/>
    <s v="ΥΠΟΥΡΓΕΙΟ ΟΙΚΟΝΟΜΙΚΩΝ"/>
    <s v="ΑΑΔΕ"/>
    <s v="Προμήθεια Ολοκληρωμένου Πληροφοριακού Συστήματος (ΟΠΣ) Παρακολούθησης των Κρίσιμων Δεικτών Απόδοσης της Α.Α.Δ.Ε "/>
    <n v="600000"/>
    <n v="600000"/>
    <m/>
  </r>
  <r>
    <x v="0"/>
    <x v="0"/>
    <n v="1090211"/>
    <n v="175602496"/>
    <x v="31"/>
    <s v="Δράσεις για την αναβάθμιση της λειτουργίας φορέων της Δημόσιας Διοίκησης μέσω της ανάπτυξης και λειτουργίας συστημάτων ΤΠΕ "/>
    <s v="ΥΠΟΥΡΓΕΙΟ ΠΑΙΔΕΙΑΣ, ΕΡΕΥΝΑΣ ΚΑΙ ΘΡΗΣΚΕΥΜΑΤΩΝ"/>
    <s v="ΥΠΟΥΡΓΕΙΟ ΠΑΙΔΕΙΑΣ, ΕΡΕΥΝΑΣ ΚΑΙ ΘΡΗΣΚΕΥΜΑΤΩΝ"/>
    <s v="ΙΔΡΥΜΑ ΝΕΟΛΑΙΑΣ ΚΑΙ ΔΙΑ ΒΙΟΥ ΜΑΘΗΣΗΣ- Ι.ΝΕ.ΔΙ.ΒΙ.Μ."/>
    <s v="Προμήθεια πληροφοριακού συστήματος παρακολούθησης λειτουργίας και διαχείρισης αιτημάτων και αναγκών για τα κτίρια ευθύνης του Ιδρύματος Νεολαίας και Δια βίου Μάθησης"/>
    <n v="510000"/>
    <m/>
    <n v="510000"/>
  </r>
  <r>
    <x v="0"/>
    <x v="0"/>
    <m/>
    <n v="175602496"/>
    <x v="137"/>
    <s v="Ψηφιακό Κέντρο Ενημέρωσης"/>
    <s v="ΥΠΟΥΡΓΕΙΟ ΨΗΦΙΑΚΗΣ ΠΟΛΙΤΙΚΗΣ, ΤΗΛΕΠΙΚΟΙΝΩΝΙΩΝ ΚΑΙ ΕΝΗΜΕΡΩΣΗΣ"/>
    <s v="ΥΠΟΥΡΓΕΙΟ ΨΗΦΙΑΚΗΣ ΔΙΑΚΥΒΕΡΝΗΣΗΣ/ΓΕΝΙΚΗ ΓΡΑΜΜΑΤΕΙΑ ΨΗΦΙΑΚΗΣ ΔΙΑΚΥΒΕΡΝΗΣΗΣ ΚΑΙ ΑΠΛΟΥΣΤΕΥΣΗΣ ΔΙΑΔΙΚΑΣΙΩΝ "/>
    <s v="ΓΕΝΙΚΗ ΓΡΑΜΜΑΤΕΙΑ ΜΕΣΩΝ ΕΝΗΜΕΡΩΣΗΣ"/>
    <s v="Πρότυπο Ψηφιακό Κέντρο Ενημέρωσης "/>
    <n v="3000000"/>
    <m/>
    <n v="3000000"/>
  </r>
  <r>
    <x v="0"/>
    <x v="0"/>
    <m/>
    <n v="175602496"/>
    <x v="137"/>
    <s v="Ψηφιακό Κέντρο Ενημέρωσης"/>
    <s v="ΥΠΟΥΡΓΕΙΟ ΨΗΦΙΑΚΗΣ ΠΟΛΙΤΙΚΗΣ, ΤΗΛΕΠΙΚΟΙΝΩΝΙΩΝ ΚΑΙ ΕΝΗΜΕΡΩΣΗΣ"/>
    <s v="ΥΠΟΥΡΓΕΙΟ ΨΗΦΙΑΚΗΣ ΔΙΑΚΥΒΕΡΝΗΣΗΣ/ΓΕΝΙΚΗ ΓΡΑΜΜΑΤΕΙΑ ΨΗΦΙΑΚΗΣ ΔΙΑΚΥΒΕΡΝΗΣΗΣ ΚΑΙ ΑΠΛΟΥΣΤΕΥΣΗΣ ΔΙΑΔΙΚΑΣΙΩΝ "/>
    <s v="ΓΕΝΙΚΗ ΓΡΑΜΜΑΤΕΙΑ ΜΕΣΩΝ ΕΝΗΜΕΡΩΣΗΣ"/>
    <s v="Πρότυπο Ψηφιακό Κέντρο Ενημέρωσης "/>
    <n v="4440000"/>
    <m/>
    <n v="4440000"/>
  </r>
  <r>
    <x v="2"/>
    <x v="2"/>
    <m/>
    <n v="77943935"/>
    <x v="138"/>
    <s v="Βελτίωση διαδικασιών Υπουργείου Προστασίας του Πολίτη"/>
    <s v="ΥΠΟΥΡΓΕΙΟ ΠΡΟΣΤΑΣΙΑΣ ΤΟΥ ΠΟΛΙΤΗ"/>
    <s v="ΥΠΟΥΡΓΕΙΟ ΠΡΟΣΤΑΣΙΑΣ ΤΟΥ ΠΟΛΙΤΗ"/>
    <s v="Υπουργείο Προστασίας του Πολίτη"/>
    <s v="Προτυποποίηση και αναμόρφωση υποδειγμάτων εγγράφων που αφορούν σε διαδικασίες ποινικές ή αμιγώς διοικητικού χαρακτήρα"/>
    <n v="1100000"/>
    <n v="1100000"/>
    <m/>
  </r>
  <r>
    <x v="2"/>
    <x v="2"/>
    <n v="1090219"/>
    <n v="77943935"/>
    <x v="20"/>
    <s v="Αναβάθμιση των υπηρεσιών που παρέχονται από τις δομές που λειτουργούν υπό την εποπτεία της Γενικής Γραμματείας Αντεγκληματικής Πολιτικής "/>
    <s v="ΥΠΟΥΡΓΕΙΟ ΠΡΟΣΤΑΣΙΑΣ ΤΟΥ ΠΟΛΙΤΗ"/>
    <s v="ΥΠΟΥΡΓΕΙΟ ΠΡΟΣΤΑΣΙΑΣ ΤΟΥ ΠΟΛΙΤΗ"/>
    <s v="Γενική Γραμματεία Αντεγκληματικής Πολιτικής"/>
    <s v="Προτυποποίηση της οργανωτικής δομής και των διαδικασιών που ακολουθούνται από τα καταστήματα κράτησης "/>
    <n v="458800"/>
    <n v="458800"/>
    <m/>
  </r>
  <r>
    <x v="2"/>
    <x v="2"/>
    <n v="1090219"/>
    <n v="77943935"/>
    <x v="36"/>
    <s v="Δράσεις αναδιοργάνωσης και βελτίωσης της λειτουργίας του τομέα πολιτικής: υγεία"/>
    <s v="ΥΠΟΥΡΓΕΙΟ ΥΓΕΙΑΣ"/>
    <s v="ΥΠΟΥΡΓΕΙΟ ΥΓΕΙΑΣ"/>
    <s v="Υπουργείο Υγείας και Οργανισμός Διασφάλισης της Ποιότητας στην Υγεία (ΟΔΙΠΥ)"/>
    <s v="ΠΡΟΤΥΠΟΠΟΙΗΣΗ ΤΗΣ ΦΡΟΝΤΙΔΑΣ ΣΤΙΣ ΜΟΝΑΔΕΣ ΛΟΙΜΩΞΕΩΝ (HIV) - ΕΛΕΓΧΟΣ ΝΟΣΟΚΟΜΕΙΑΚΩΝ ΛΟΙΜΩΞΕΩΝ ΚΑΙ ΑΝΤΙΒΙΟΤΙΚΗ ΕΠΙΜΕΛΗΤΕΙΑ"/>
    <n v="4457300"/>
    <n v="4457300"/>
    <m/>
  </r>
  <r>
    <x v="0"/>
    <x v="0"/>
    <m/>
    <n v="175602496"/>
    <x v="139"/>
    <s v="Ολοκλήρωση μεταρρυθμιστικών δράσεων οργάνωσης και λειτουργίας του δημοσίου τομέα - υποδομές ηλεκτρονικής διακυβέρνησης συμπληρωματικών των δράσεων των Θεματικών Αξόνων 1 και 3"/>
    <m/>
    <m/>
    <m/>
    <s v="ΡΗΤΡΕΣ ΕΤΠΑ"/>
    <n v="8224880.9100000001"/>
    <m/>
    <n v="8224880.9100000001"/>
  </r>
  <r>
    <x v="0"/>
    <x v="0"/>
    <m/>
    <n v="175602496"/>
    <x v="139"/>
    <s v="Ολοκλήρωση μεταρρυθμιστικών δράσεων οργάνωσης και λειτουργίας του δημοσίου τομέα - υποδομές ηλεκτρονικής διακυβέρνησης συμπληρωματικών των δράσεων των Θεματικών Αξόνων 1 και 3"/>
    <m/>
    <m/>
    <m/>
    <s v="ΡΗΤΡΕΣ ΕΤΠΑ"/>
    <n v="-5254880.91"/>
    <m/>
    <n v="-5254880.91"/>
  </r>
  <r>
    <x v="0"/>
    <x v="3"/>
    <m/>
    <n v="52137222"/>
    <x v="140"/>
    <s v="Ολοκλήρωση μεταρρυθμιστικών δράσεων - υποδομές ηλεκτρονικής διακυβέρνησης των κάθετων τομεακών πολιτικών -συμπληρωματικών των δράσεων των Θεματικών Αξόνων 1 και 3"/>
    <m/>
    <m/>
    <m/>
    <s v="ΡΗΤΡΕΣ ΕΤΠΑ"/>
    <n v="1660995"/>
    <m/>
    <n v="1660995"/>
  </r>
  <r>
    <x v="0"/>
    <x v="3"/>
    <m/>
    <n v="52137222"/>
    <x v="140"/>
    <s v="Ολοκλήρωση μεταρρυθμιστικών δράσεων - υποδομές ηλεκτρονικής διακυβέρνησης των κάθετων τομεακών πολιτικών -συμπληρωματικών των δράσεων των Θεματικών Αξόνων 1 και 3"/>
    <m/>
    <m/>
    <m/>
    <s v="ΡΗΤΡΕΣ ΕΤΠΑ"/>
    <n v="-1660995"/>
    <m/>
    <n v="-1660995"/>
  </r>
  <r>
    <x v="2"/>
    <x v="7"/>
    <n v="1090219"/>
    <n v="62000000"/>
    <x v="52"/>
    <s v="Δράσεις αντιμετώπισης της πανδημίας COVID-19 του Υπουργείου Υγείας"/>
    <s v="ΥΠΟΥΡΓΕΙΟ ΥΓΕΙΑΣ"/>
    <s v="ΥΠΟΥΡΓΕΙΟ ΥΓΕΙΑΣ"/>
    <s v="Υπουργείο Υγείας "/>
    <s v="Στήριξη ιατρών για υπηρεσίες σε χρονίους πάσχοντες κατ οίκον ή από απόσταση "/>
    <n v="-20700000"/>
    <n v="-20700000"/>
    <m/>
  </r>
  <r>
    <x v="2"/>
    <x v="7"/>
    <n v="1090219"/>
    <n v="62000000"/>
    <x v="52"/>
    <s v="Δράσεις αντιμετώπισης της πανδημίας COVID-19 του Υπουργείου Υγείας"/>
    <s v="ΥΠΟΥΡΓΕΙΟ ΥΓΕΙΑΣ"/>
    <s v="ΥΠΟΥΡΓΕΙΟ ΥΓΕΙΑΣ"/>
    <s v="Υπουργείο Υγείας"/>
    <s v="Στήριξη ιατρών για υπηρεσίες σε χρονίους πάσχοντες κατ οίκον ή από απόσταση "/>
    <n v="20700000"/>
    <n v="20700000"/>
    <m/>
  </r>
  <r>
    <x v="0"/>
    <x v="0"/>
    <m/>
    <n v="175602496"/>
    <x v="27"/>
    <s v="Δικτύωση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ΣΥΖΕΥΞΙΣ 2"/>
    <n v="39358041.600000001"/>
    <m/>
    <n v="39358041.600000001"/>
  </r>
  <r>
    <x v="0"/>
    <x v="0"/>
    <m/>
    <n v="175602496"/>
    <x v="27"/>
    <s v="Δικτύωση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ΣΥΖΕΥΞΙΣ 2"/>
    <n v="2056723.2307999972"/>
    <m/>
    <n v="2056723.2307999972"/>
  </r>
  <r>
    <x v="0"/>
    <x v="0"/>
    <m/>
    <n v="175602496"/>
    <x v="27"/>
    <s v="Δικτύωση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s v="ΣΥΖΕΥΞΙΣ 2"/>
    <n v="133734640.16"/>
    <m/>
    <n v="133734640.16"/>
  </r>
  <r>
    <x v="0"/>
    <x v="0"/>
    <n v="1090211"/>
    <n v="175602496"/>
    <x v="141"/>
    <s v="Ανάπτυξη ενός ενιαίου Συνεργατικού Καταλόγου της Εθνικής Βιβλιοθήκης της Ελλάδος (ΕΒΕ) "/>
    <s v="ΥΠΟΥΡΓΕΙΟ ΠΑΙΔΕΙΑΣ, ΕΡΕΥΝΑΣ ΚΑΙ ΘΡΗΣΚΕΥΜΑΤΩΝ"/>
    <s v="ΥΠΟΥΡΓΕΙΟ ΠΑΙΔΕΙΑΣ, ΕΡΕΥΝΑΣ ΚΑΙ ΘΡΗΣΚΕΥΜΑΤΩΝ"/>
    <s v="Εθνική Βιβλιοθήκη της Ελλάδος (ΕΒΕ)"/>
    <s v="Συνεργατικός Κατάλογος Δημοσίων Βιβλιοθηκών και Ανάπτυξη Υπηρεσιών Διαδανεισμού"/>
    <n v="3000000"/>
    <m/>
    <n v="3000000"/>
  </r>
  <r>
    <x v="1"/>
    <x v="1"/>
    <n v="1090219"/>
    <n v="111991279"/>
    <x v="51"/>
    <s v="ΑΝΑΠΤΥΞΗ ΑΝΘΡΩΠΙΝΟΥ ΔΥΝΑΜΙΚΟΥ ΥΠΕΞ"/>
    <s v="_x0009_ΥΠΟΥΡΓΕΙΟ ΕΞΩΤΕΡΙΚΩΝ"/>
    <s v="_x0009_ΥΠΟΥΡΓΕΙΟ ΕΞΩΤΕΡΙΚΩΝ"/>
    <s v="ΕΥΣΧΕΠ"/>
    <s v="ΣΥΝΕΧΙΖΟΜΕΝΗ ΚΑΤΑΡΤΙΣΗ  ΥΠΑΛΗΛΩΝ ΥΠΕΞ "/>
    <n v="160000"/>
    <n v="160000"/>
    <m/>
  </r>
  <r>
    <x v="1"/>
    <x v="1"/>
    <m/>
    <n v="111991279"/>
    <x v="6"/>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s v="Συνεχιζόμενη κατάρτιση των εργαζομένων στο Δικαστικό Σώμα"/>
    <n v="2523142.9500000002"/>
    <n v="2373142.9500000002"/>
    <n v="150000"/>
  </r>
  <r>
    <x v="1"/>
    <x v="1"/>
    <m/>
    <n v="111991279"/>
    <x v="6"/>
    <s v="Δράσεις προεισαγωγικής και συνεχιζόμενης εκπαίδευσης της Εθνικής Σχολής Δικαστικών Λειτουργών"/>
    <s v="ΥΠΟΥΡΓΕΙΟ ΔΙΚΑΙΟΣΥΝΗΣ ΔΙΑΦΑΝΕΙΑΣ ΚΑΙ ΑΝΘΡΩΠΙΝΩΝ ΔΙΚΑΙΩΜΑΤΩΝ"/>
    <s v="ΥΠΟΥΡΓΕΙΟ ΔΙΚΑΙΟΣΥΝΗΣ ΔΙΑΦΑΝΕΙΑΣ ΚΑΙ ΑΝΘΡΩΠΙΝΩΝ ΔΙΚΑΙΩΜΑΤΩΝ"/>
    <s v="ΕΘΝΙΚΗ ΣΧΟΛΗ ΔΙΚΑΣΤΙΚΩΝ ΛΕΙΤΟΥΡΓΩΝ"/>
    <s v="Συνεχιζόμενη κατάρτιση των εργαζομένων στο Δικαστικό Σώμα"/>
    <n v="500000"/>
    <n v="500000"/>
    <m/>
  </r>
  <r>
    <x v="0"/>
    <x v="0"/>
    <n v="1090211"/>
    <n v="175602496"/>
    <x v="31"/>
    <s v="Δράσεις για την αναβάθμιση της λειτουργίας φορέων της Δημόσιας Διοίκησης μέσω της ανάπτυξης και λειτουργίας συστημάτων ΤΠΕ "/>
    <s v="ΥΠΟΥΡΓΕΙΟ ΕΣΩΤΕΡΙΚΩΝ "/>
    <s v="ΥΠΟΥΡΓΕΙΟ ΕΣΩΤΕΡΙΚΩΝ "/>
    <s v="Κέντρο Τεχνολογικής Υποστήριξης Ανάπτυξης και Καινοτομίας (ΚΕΤΥΑΚ) "/>
    <s v="Σύστημα Tempest"/>
    <n v="254200"/>
    <m/>
    <n v="254200"/>
  </r>
  <r>
    <x v="0"/>
    <x v="0"/>
    <m/>
    <n v="175602496"/>
    <x v="24"/>
    <s v="Υποδομές Υπουργείου Προστασίας του Πολίτη"/>
    <s v="ΥΠΟΥΡΓΕΙΟ ΠΡΟΣΤΑΣΙΑΣ ΤΟΥ ΠΟΛΙΤΗ"/>
    <s v="ΥΠΟΥΡΓΕΙΟ ΠΡΟΣΤΑΣΙΑΣ ΤΟΥ ΠΟΛΙΤΗ"/>
    <s v="Γενική Δ/νση Οικονομικού και Επιτελικού Σχεδιασμού/Δ/νση Δημοσιονομικής Διαχείρισης/_x000a_Ελληνική Αστυνομία"/>
    <s v="Σύστημα αδιάβλητων προαγωγικών εξετάσεων αστυνομικού προσωπικού, πλήρως ηλεκτρονικοποιημένο"/>
    <n v="1277200"/>
    <m/>
    <n v="1277200"/>
  </r>
  <r>
    <x v="0"/>
    <x v="0"/>
    <n v="1090211"/>
    <n v="175602496"/>
    <x v="24"/>
    <s v="Υποδομές Υπουργείου Προστασίας του Πολίτη"/>
    <s v="ΥΠΟΥΡΓΕΙΟ ΠΡΟΣΤΑΣΙΑΣ ΤΟΥ ΠΟΛΙΤΗ"/>
    <s v="ΥΠΟΥΡΓΕΙΟ ΠΡΟΣΤΑΣΙΑΣ ΤΟΥ ΠΟΛΙΤΗ"/>
    <s v="Γενική Δ/νση Οικονομικού και Επιτελικού Σχεδιασμού/Δ/νση Δημοσιονομικής Διαχείρισης/_x000a_Ελληνική Αστυνομία"/>
    <s v="Σύστημα αδιάβλητων προαγωγικών εξετάσεων αστυνομικού προσωπικού, πλήρως ηλεκτρονικοποιημένο"/>
    <n v="-1277200"/>
    <m/>
    <n v="-1277200"/>
  </r>
  <r>
    <x v="0"/>
    <x v="0"/>
    <m/>
    <n v="175602496"/>
    <x v="18"/>
    <s v="Εκσυγχρονισμός των υπηρεσιών της ελληνικής αστυνομίας"/>
    <s v="ΥΠΟΥΡΓΕΙΟ ΠΡΟΣΤΑΣΙΑΣ ΤΟΥ ΠΟΛΙΤΗ"/>
    <s v="ΥΠΟΥΡΓΕΙΟ ΠΡΟΣΤΑΣΙΑΣ ΤΟΥ ΠΟΛΙΤΗ"/>
    <s v="Ελληνική Αστυνομία"/>
    <s v="Σύστημα βεβαίωσης παραβάσεων πταίσματος με άμεση εκτύπωση προστίμου."/>
    <n v="500000"/>
    <m/>
    <n v="500000"/>
  </r>
  <r>
    <x v="0"/>
    <x v="0"/>
    <m/>
    <n v="175602496"/>
    <x v="18"/>
    <s v="Εκσυγχρονισμός των υπηρεσιών της ελληνικής αστυνομίας"/>
    <s v="ΥΠΟΥΡΓΕΙΟ ΠΡΟΣΤΑΣΙΑΣ ΤΟΥ ΠΟΛΙΤΗ"/>
    <s v="ΥΠΟΥΡΓΕΙΟ ΠΡΟΣΤΑΣΙΑΣ ΤΟΥ ΠΟΛΙΤΗ"/>
    <s v="Ελληνική Αστυνομία"/>
    <s v="Σύστημα βεβαίωσης παραβάσεων πταίσματος με άμεση εκτύπωση προστίμου."/>
    <n v="-500000"/>
    <m/>
    <n v="-500000"/>
  </r>
  <r>
    <x v="1"/>
    <x v="6"/>
    <n v="1090211"/>
    <n v="5800000"/>
    <x v="142"/>
    <s v="Ανάπτυξη συστήματος διαχείρισης ανθρωπίνου δυναμικού"/>
    <s v="ΥΠΟΥΡΓΕΙΟ ΕΣΩΤΕΡΙΚΩΝ "/>
    <s v="ΥΠΟΥΡΓΕΙΟ ΕΣΩΤΕΡΙΚΩΝ "/>
    <s v="ΚΟΙΝΩΝΙΑ ΤΗΣ ΠΛΗΡΟΦΟΡΙΑΣ Α.Ε."/>
    <s v="Σύστημα Διαχείρισης Ανθρωπίνου Δυναμικού (HRMS)"/>
    <n v="12316389.07"/>
    <n v="12316389.07"/>
    <m/>
  </r>
  <r>
    <x v="1"/>
    <x v="6"/>
    <n v="1090219"/>
    <n v="5800000"/>
    <x v="142"/>
    <s v="Ανάπτυξη συστήματος διαχείρισης ανθρωπίνου δυναμικού"/>
    <s v="ΥΠΟΥΡΓΕΙΟ ΔΙΟΙΚΗΤΙΚΗΣ ΑΝΑΣΥΓΚΡΟΤΗΣΗΣ"/>
    <s v="ΥΠΟΥΡΓΕΙΟ ΕΣΩΤΕΡΙΚΩΝ "/>
    <s v="ΥΠΟΥΡΓΕΙΟ ΔΙΟΙΚΗΤΙΚΗΣ ΑΝΑΣΥΓΚΡΟΤΗΣΗΣ"/>
    <s v="Σύστημα Διαχείρισης Ανθρωπίνου Δυναμικού (HRMS)"/>
    <n v="-5000000"/>
    <n v="-4500000"/>
    <n v="-500000"/>
  </r>
  <r>
    <x v="1"/>
    <x v="6"/>
    <n v="1090211"/>
    <n v="5800000"/>
    <x v="142"/>
    <s v="Ανάπτυξη συστήματος διαχείρισης ανθρωπίνου δυναμικού"/>
    <s v="ΥΠΟΥΡΓΕΙΟ ΔΙΟΙΚΗΤΙΚΗΣ ΑΝΑΣΥΓΚΡΟΤΗΣΗΣ"/>
    <s v="ΥΠΟΥΡΓΕΙΟ ΕΣΩΤΕΡΙΚΩΝ "/>
    <s v="ΥΠΟΥΡΓΕΙΟ ΔΙΟΙΚΗΤΙΚΗΣ ΑΝΑΣΥΓΚΡΟΤΗΣΗΣ"/>
    <s v="Σύστημα Διαχείρισης Ανθρωπίνου Δυναμικού (HRMS)"/>
    <n v="5000000"/>
    <n v="4500000"/>
    <n v="500000"/>
  </r>
  <r>
    <x v="0"/>
    <x v="0"/>
    <m/>
    <n v="175602496"/>
    <x v="101"/>
    <s v="Δράσεις αναβάθμισης βελτίωσης των ηλεκτρονικών υπηρεσιών α΄βάθμιας και β' βαθμιας βαθμίδας εκπαίδευσης"/>
    <s v="ΥΠΟΥΡΓΕΙΟ ΠΑΙΔΕΙΑΣ, ΕΡΕΥΝΑΣ ΚΑΙ ΘΡΗΣΚΕΥΜΑΤΩΝ"/>
    <s v="ΥΠΟΥΡΓΕΙΟ ΠΑΙΔΕΙΑΣ, ΕΡΕΥΝΑΣ ΚΑΙ ΘΡΗΣΚΕΥΜΑΤΩΝ"/>
    <s v="ΙΤΥΕ ΔΙΟΦΑΝΤΟΣ"/>
    <s v="ΤΟ ΠΑΝΕΛΛΗΝΙΟ ΣΧΟΛΙΚΟ ΔΙΚΤΥΟ (ΠΣΔ) ΣΤΗ ΝΕΑ ΨΗΦΙΑΚΗ ΕΠΟΧΗ "/>
    <n v="3500000"/>
    <m/>
    <n v="3500000"/>
  </r>
  <r>
    <x v="2"/>
    <x v="2"/>
    <n v="1090211"/>
    <n v="77943935"/>
    <x v="21"/>
    <s v="Βελτίωση της λειτουργίας και απλοποίηση διαδικασιών του (κάθετου) τομέα πολιτικής φορολογικής-δημοσιονομικής διαχείρισης"/>
    <s v="ΥΠΟΥΡΓΕΙΟ ΟΙΚΟΝΟΜΙΚΩΝ"/>
    <s v="ΥΠΟΥΡΓΕΙΟ ΟΙΚΟΝΟΜΙΚΩΝ"/>
    <s v="ΑΑΔΕ"/>
    <s v="Υλοποίηση πλήρους Ηλεκτρονικού Περιουσιολογίου"/>
    <n v="600000"/>
    <n v="600000"/>
    <m/>
  </r>
  <r>
    <x v="1"/>
    <x v="1"/>
    <n v="1090219"/>
    <n v="111991279"/>
    <x v="76"/>
    <s v="Δράσεις αναβάθμισης του ανθρωπίνου δυναμικού των καταστημάτων κράτησης"/>
    <s v="ΥΠΟΥΡΓΕΙΟ ΔΙΚΑΙΟΣΥΝΗΣ ΔΙΑΦΑΝΕΙΑΣ ΚΑΙ ΑΝΘΡΩΠΙΝΩΝ ΔΙΚΑΙΩΜΑΤΩΝ"/>
    <s v="ΥΠΟΥΡΓΕΙΟ ΠΡΟΣΤΑΣΙΑΣ ΤΟΥ ΠΟΛΙΤΗ"/>
    <s v="Γενική Γραμματεία Αντεγκληματικής Πολιτικής"/>
    <s v="Υλοποίηση προγραμμάτων κατάρτισης των σωφρονιστικών υπαλλήλων"/>
    <n v="280302"/>
    <n v="280302"/>
    <m/>
  </r>
  <r>
    <x v="0"/>
    <x v="3"/>
    <m/>
    <n v="52137222"/>
    <x v="143"/>
    <s v="Υπηρεσίες τηλεδιάσκεψης σε δικαστήρια και σωφρονιστικά καταστήματα "/>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s v="Υπηρεσίες τηλεδιάσκεψης σε δικαστήρια και σωφρονιστικά καταστήματα και παροχή υπηρεσιών ενημέρωσης της πορείας των πινακίων και των εκθεμάτων των δικαστηρίων (Ηλεκτρονικό Πινάκιο) "/>
    <n v="16722888"/>
    <m/>
    <n v="16722888"/>
  </r>
  <r>
    <x v="0"/>
    <x v="0"/>
    <n v="1090211"/>
    <n v="175602496"/>
    <x v="144"/>
    <s v="Προηγμένες δικτυακές και υπολογιστικές υπηρεσίες στον (κάθετο) τομέα πολιτικής υγεία"/>
    <s v="ΥΠΟΥΡΓΕΙΟ ΥΓΕΙΑΣ"/>
    <s v="ΥΠΟΥΡΓΕΙΟ ΥΓΕΙΑΣ"/>
    <s v="Εθνικό Δίκτυο Υποδομών Τεχνολογίας και Έρευνας – ΕΔΥΤΕ Α.Ε"/>
    <s v="Παροχή προηγμένων δικτυακών-υπολογιστικών υπηρ. σε Νοσοκομειακές Μονάδες σε περιβάλλον υπολογιστικού νέφους με στόχο την υποστήριξη του κλινικού έργου, την ενίσχυση της ερευνητικής τους δραστηριότητας και τη βελτίωση της  ανταγωνιστικότητας του τομέα υγείας_x000a_"/>
    <n v="13279642.5"/>
    <m/>
    <n v="13279642.5"/>
  </r>
  <r>
    <x v="0"/>
    <x v="0"/>
    <m/>
    <n v="175602496"/>
    <x v="145"/>
    <s v="Υποδομή Συσσώρευσης, Τεκμηρίωσης και Διάθεσης Ψηφιακού Περιεχομένου μεγάλων δεδομένων με διασφάλιση διαλειτουργικότητας, μακροχρόνιας διατήρησης και ανοικτής πρόσβασης"/>
    <s v="ΥΠΟΥΡΓΕΙΟ ΠΑΙΔΕΙΑΣ, ΕΡΕΥΝΑΣ ΚΑΙ ΘΡΗΣΚΕΥΜΑΤΩΝ"/>
    <s v="ΥΠΟΥΡΓΕΙΟ ΠΑΙΔΕΙΑΣ, ΕΡΕΥΝΑΣ ΚΑΙ ΘΡΗΣΚΕΥΜΑΤΩΝ"/>
    <s v="ΕΘΝΙΚΟ ΚΕΝΤΡΟ ΤΕΚΜΗΡΙΩΣΗΣ"/>
    <s v="Υποδομή Συσσώρευσης, Τεκμηρίωσης και Διάθεσης Ψηφιακού Περιεχομένου μεγάλων δεδομένων με διασφάλιση διαλειτουργικότητας, μακροχρόνιας διατήρησης και ανοικτής πρόσβασης"/>
    <n v="2950000"/>
    <m/>
    <n v="2950000"/>
  </r>
  <r>
    <x v="0"/>
    <x v="0"/>
    <m/>
    <n v="175602496"/>
    <x v="27"/>
    <s v="Δικτύωση Δημόσιου Τομέα"/>
    <s v="ΥΠΟΥΡΓΕΙΟ ΔΙΟΙΚΗΤΙΚΗΣ ΑΝΑΣΥΓΚΡΟΤΗΣΗΣ"/>
    <s v="ΥΠΟΥΡΓΕΙΟ ΨΗΦΙΑΚΗΣ ΔΙΑΚΥΒΕΡΝΗΣΗΣ/ΓΕΝΙΚΗ ΓΡΑΜΜΑΤΕΙΑ ΨΗΦΙΑΚΗΣ ΔΙΑΚΥΒΕΡΝΗΣΗΣ ΚΑΙ ΑΠΛΟΥΣΤΕΥΣΗΣ ΔΙΑΔΙΚΑΣΙΩΝ "/>
    <s v="ΚΟΙΝΩΝΙΑ ΤΗΣ ΠΛΗΡΟΦΟΡΙΑΣ Α.Ε."/>
    <s v="Υποστηρικτικές δράσεις ΣΥΖΕΥΞΙΣ ΙΙ"/>
    <n v="4478413.17"/>
    <m/>
    <n v="4478413.17"/>
  </r>
  <r>
    <x v="2"/>
    <x v="2"/>
    <m/>
    <n v="77943935"/>
    <x v="102"/>
    <s v="Δράσεις βελτίωσης της λειτουργίας του τομέα ψυχικής υγείας (κάθετος τομέας πολιτικής: υγεία)"/>
    <s v="ΥΠΟΥΡΓΕΙΟ ΥΓΕΙΑΣ"/>
    <s v="ΥΠΟΥΡΓΕΙΟ ΥΓΕΙΑΣ"/>
    <s v="ΥΠΟΥΡΓΕΙΟ ΥΓΕΙΑΣ"/>
    <s v="Υποστηρικτικές ενέργειες για διοικητική και οργανωτική υποστήριξη των Τομεακών Επιτροπών Ψυχικής Υγείας σε σύνδεση με τις ΥΠΕ ως μόνιμος μηχανισμός υποστήριξής τους (υπο-Δράσεις 4.4, 4.5, Δράση 5)/Υποστήριξη διοικητικών και οργανωτικών μεταβολών στη Διοίκηση Υπηρεσιών Ψυχικής Υγείας - Τομεακών Επιτροπών και Οργάνων του Ν.4461/2017 που συνδέονται με τις Υ.ΠΕ."/>
    <n v="3520200"/>
    <n v="3520200"/>
    <m/>
  </r>
  <r>
    <x v="1"/>
    <x v="1"/>
    <n v="1090219"/>
    <n v="111991279"/>
    <x v="146"/>
    <s v="Ανάπτυξη εκπαιδευτικών προγραμμάτων στον τομέα ψυχικής υγείας"/>
    <s v="ΥΠΟΥΡΓΕΙΟ ΥΓΕΙΑΣ"/>
    <s v="ΥΠΟΥΡΓΕΙΟ ΥΓΕΙΑΣ"/>
    <s v="ΥΠΟΥΡΓΕΙΟ ΥΓΕΙΑΣ ΚΑΙ ΕΠΟΠΤΕΥΟΜΕΝΟΙ ΦΟΡΕΙΣ"/>
    <s v="Υποστηρικτικές ενέργειες εφαρμογής προτύπων ποιότητας στη βάση των κλινικών οδηγιών για σημαντικές ψυχικές διαταραχές (σχιζοφρένεια, άνοια, διπολική συναισθηματική διαταραχή) Δράση 2"/>
    <n v="-47400"/>
    <n v="-47400"/>
    <m/>
  </r>
  <r>
    <x v="1"/>
    <x v="1"/>
    <m/>
    <n v="111991279"/>
    <x v="146"/>
    <s v="Ανάπτυξη εκπαιδευτικών προγραμμάτων στον τομέα ψυχικής υγείας"/>
    <s v="ΥΠΟΥΡΓΕΙΟ ΥΓΕΙΑΣ"/>
    <s v="ΥΠΟΥΡΓΕΙΟ ΥΓΕΙΑΣ"/>
    <s v="ΥΠΟΥΡΓΕΙΟ ΥΓΕΙΑΣ ΚΑΙ ΕΠΟΠΤΕΥΟΜΕΝΟΙ ΦΟΡΕΙΣ"/>
    <s v="Υποστηρικτικές ενέργειες εφαρμογής προτύπων ποιότητας στη βάση των κλινικών οδηγιών για σημαντικές ψυχικές διαταραχές (σχιζοφρένεια, άνοια, διπολική συναισθηματική διαταραχή) Δράση 2"/>
    <n v="47400"/>
    <n v="47400"/>
    <m/>
  </r>
  <r>
    <x v="2"/>
    <x v="5"/>
    <n v="1090211"/>
    <n v="4750000"/>
    <x v="147"/>
    <s v="Υποστήριξη Εσωτερικής Λειτουργίας Υπηρεσιών Ελέγχου Ελεγκτικού Συνεδρίου"/>
    <s v="ΥΠΟΥΡΓΕΙΟ ΔΙΚΑΙΟΣΥΝΗΣ ΔΙΑΦΑΝΕΙΑΣ ΚΑΙ ΑΝΘΡΩΠΙΝΩΝ ΔΙΚΑΙΩΜΑΤΩΝ"/>
    <s v="ΥΠΟΥΡΓΕΙΟ ΔΙΚΑΙΟΣΥΝΗΣ ΔΙΑΦΑΝΕΙΑΣ ΚΑΙ ΑΝΘΡΩΠΙΝΩΝ ΔΙΚΑΙΩΜΑΤΩΝ"/>
    <s v="ΥΠΟΥΡΓΕΙΟ ΔΙΚΑΙΟΣΥΝΗΣ ΔΙΑΦΑΝΕΙΑΣ ΚΑΙ ΑΝΘΡΩΠΙΝΩΝ ΔΙΚΑΙΩΜΑΤΩΝ/ ΕΛΕΓΚΤΙΚΟ ΣΥΝΕΔΡΙΟ"/>
    <s v="Υποστήριξη Εσωτερικής Λειτουργίας Υπηρεσιών Ελέγχου Ελεγκτικού Συνεδρίου"/>
    <n v="75000"/>
    <n v="75000"/>
    <m/>
  </r>
  <r>
    <x v="2"/>
    <x v="2"/>
    <n v="1090219"/>
    <n v="77943935"/>
    <x v="148"/>
    <s v="Υποστήριξη Μεταρρύθμισης Νέων Δομών, Κέντρα Εκπαιδευτικής και Συμβουλευτικής Υποστήριξης (ΚΕΣΥ) "/>
    <s v="ΥΠΟΥΡΓΕΙΟ ΠΑΙΔΕΙΑΣ, ΕΡΕΥΝΑΣ ΚΑΙ ΘΡΗΣΚΕΥΜΑΤΩΝ"/>
    <s v="ΥΠΟΥΡΓΕΙΟ ΠΑΙΔΕΙΑΣ, ΕΡΕΥΝΑΣ ΚΑΙ ΘΡΗΣΚΕΥΜΑΤΩΝ"/>
    <s v="Επιτελική Δομή ΕΣΠΑ Τομέα Παιδείας του Υπουργείου Παιδείας, Έρευνας &amp; Θρησκευμάτων"/>
    <s v="Υποστήριξη Μεταρρύθμισης Νέων Δομών, Κέντρα Εκπαιδευτικής και Συμβουλευτικής Υποστήριξης (ΚΕΣΥ) "/>
    <n v="-34691417.892407998"/>
    <n v="-34691417.892407998"/>
    <m/>
  </r>
  <r>
    <x v="2"/>
    <x v="2"/>
    <n v="1090219"/>
    <n v="77943935"/>
    <x v="148"/>
    <s v="Υποστήριξη Μεταρρύθμισης Νέων Δομών, Κέντρα Εκπαιδευτικής και Συμβουλευτικής Υποστήριξης (ΚΕΣΥ) "/>
    <s v="ΥΠΟΥΡΓΕΙΟ ΠΑΙΔΕΙΑΣ, ΕΡΕΥΝΑΣ ΚΑΙ ΘΡΗΣΚΕΥΜΑΤΩΝ"/>
    <s v="ΥΠΟΥΡΓΕΙΟ ΠΑΙΔΕΙΑΣ, ΕΡΕΥΝΑΣ ΚΑΙ ΘΡΗΣΚΕΥΜΑΤΩΝ"/>
    <s v="Επιτελική Δομή ΕΣΠΑ Τομέα Παιδείας του Υπουργείου Παιδείας, Έρευνας &amp; Θρησκευμάτων"/>
    <s v="Υποστήριξη Μεταρρύθμισης Νέων Δομών, Κέντρα Εκπαιδευτικής και Συμβουλευτικής Υποστήριξης (ΚΕΣΥ) "/>
    <n v="34691417.892407998"/>
    <n v="34691417.892407998"/>
    <m/>
  </r>
  <r>
    <x v="2"/>
    <x v="5"/>
    <n v="1090211"/>
    <n v="4750000"/>
    <x v="149"/>
    <s v="Δράσεις αναβάθμισης της ικανότητας συμμόρφωσης των δημοσίων φορέων προς τον Ευρωπαϊκό Κανονισμό για την Προστασία Δεδομένων (GDPR)"/>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ή Γραμματεία Ψηφιακής Διακυβέρνησης &amp; Απλούστευσης Διαδικασιών _x000a_"/>
    <s v="Υποστήριξη προς δημόσιους φορείς με στόχο τη συμμόρφωση προς τον ευρωπαϊκό κανονισμό για την προστασία δεδομένων GDPR (General Data Protection Regulation) όπως αυτός ενσωματώθηκε στην ελληνική νομοθεσία (N.4624/2019)"/>
    <n v="15000000"/>
    <n v="15000000"/>
    <m/>
  </r>
  <r>
    <x v="0"/>
    <x v="3"/>
    <n v="1090211"/>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θνικό Δίκτυο Υποδομών Τεχνολογίας και Έρευνας AE (ΕΔΥΤΕ Α.Ε.)"/>
    <s v="Υποστήριξη της διαδικασίας εμπλουτισμού του ΕΜΔ και επέκταση της λειτουργικότητας του/Υποστήριξη της διαδικασίας εμπλουτισμού του ΕΘΝΙΚΟΥ ΜΗΤΡΩΟΥ ΔΙΑΔΙΚΑΣΙΩΝ (ΕΜΔ) και επέκταση της λειτουργικότητάς του"/>
    <n v="450033"/>
    <m/>
    <n v="450033"/>
  </r>
  <r>
    <x v="0"/>
    <x v="3"/>
    <n v="1090211"/>
    <n v="52137222"/>
    <x v="12"/>
    <s v="Δράσεις ηλεκτρονικής διακυβέρνησης για την αναβάθμιση του επιπέδου παροχής ηλεκτρονικών υπηρεσιών προς τους πολίτες"/>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θνικό Δίκτυο Υποδομών Τεχνολογίας και Έρευνας AE (ΕΔΥΤΕ Α.Ε.)"/>
    <s v="Υποστήριξη της διαδικασίας εμπλουτισμού του ΕΜΔ και επέκταση της λειτουργικότητας του/Υποστήριξη της διαδικασίας εμπλουτισμού του ΕΘΝΙΚΟΥ ΜΗΤΡΩΟΥ ΔΙΑΔΙΚΑΣΙΩΝ (ΕΜΔ) και επέκταση της λειτουργικότητάς του"/>
    <n v="2280000"/>
    <m/>
    <n v="2280000"/>
  </r>
  <r>
    <x v="2"/>
    <x v="2"/>
    <m/>
    <n v="77943935"/>
    <x v="122"/>
    <s v="Δράσεις βελτίωσης της πρωτοβάθμιας φροντίδας υγείας, τομέας πολιτικής: υγεία»"/>
    <s v="ΥΠΟΥΡΓΕΙΟ ΥΓΕΙΑΣ"/>
    <s v="ΥΠΟΥΡΓΕΙΟ ΥΓΕΙΑΣ"/>
    <s v="ΥΠΟΥΡΓΕΙΟ ΥΓΕΙΑΣ"/>
    <s v="Υποστήριξη της μεταρρύθμισης της ΠΦΥ - πιλοτική φάση"/>
    <n v="35000000"/>
    <n v="35000000"/>
    <m/>
  </r>
  <r>
    <x v="2"/>
    <x v="7"/>
    <n v="1090219"/>
    <n v="62000000"/>
    <x v="109"/>
    <s v="Δράσεις αντιμετώπισης της πανδημίας COVID-19 του Υπουργείου Εργασίας και Κοινωνικών Υποθέσεων "/>
    <s v="ΥΠΟΥΡΓΕΙΟ ΕΡΓΑΣΙΑΣ, ΚΟΙΝΩΝΙΚΗΣ ΑΣΦΑΛΙΣΗΣ ΚΑΙ ΚΟΙΝΩΝΙΚΗΣ ΑΛΛΗΛΕΓΓΥΗΣ"/>
    <s v="ΥΠΟΥΡΓΕΙΟ ΕΡΓΑΣΙΑΣ, ΚΟΙΝΩΝΙΚΗΣ ΑΣΦΑΛΙΣΗΣ ΚΑΙ ΚΟΙΝΩΝΙΚΗΣ ΑΛΛΗΛΕΓΓΥΗΣ"/>
    <s v="ΕΔ ΕΣΠΑ Υπουργείου Εργασίας και Κοινωνικών Υποθέσεων, Τομέας Κοινωνικής Αλληλεγγύης (ΕΔΚΑ)"/>
    <s v="Φορείς Κοινωνικής Πρόνοιας – Ενίσχυση για την αντιμετώπιση των συνεπειών της πανδημίας Covid-19/Προμήθεια υγειονομικού υλικού για τα Κέντρα Κοινωνικής Πρόνοιας για την αντιμετώπιση των συνεπειών της πανδημίας Covid-19-Προμήθεια υγειονομικού υλικού για τις Μονάδες Φροντίδας Ηλικιωμένων για την αντιμετώπιση των συνεπειών της πανδημίας Covid-19"/>
    <n v="1399395.04"/>
    <n v="1399395.04"/>
    <m/>
  </r>
  <r>
    <x v="2"/>
    <x v="7"/>
    <n v="1090219"/>
    <n v="62000000"/>
    <x v="109"/>
    <s v="Δράσεις αντιμετώπισης της πανδημίας COVID-19 του Υπουργείου Εργασίας και Κοινωνικών Υποθέσεων "/>
    <s v="ΥΠΟΥΡΓΕΙΟ ΕΡΓΑΣΙΑΣ, ΚΟΙΝΩΝΙΚΗΣ ΑΣΦΑΛΙΣΗΣ ΚΑΙ ΚΟΙΝΩΝΙΚΗΣ ΑΛΛΗΛΕΓΓΥΗΣ"/>
    <s v="ΥΠΟΥΡΓΕΙΟ ΕΡΓΑΣΙΑΣ, ΚΟΙΝΩΝΙΚΗΣ ΑΣΦΑΛΙΣΗΣ ΚΑΙ ΚΟΙΝΩΝΙΚΗΣ ΑΛΛΗΛΕΓΓΥΗΣ"/>
    <s v="ΕΔ ΕΣΠΑ Υπουργείου Εργασίας και Κοινωνικών Υποθέσεων, Τομέας Κοινωνικής Αλληλεγγύης (ΕΔΚΑ)"/>
    <s v="Φορείς Κοινωνικής Πρόνοιας – Ενίσχυση για την αντιμετώπιση των συνεπειών της πανδημίας Covid-19/Προμήθεια υγειονομικού υλικού για τα Κέντρα Κοινωνικής Πρόνοιας για την αντιμετώπιση των συνεπειών της πανδημίας Covid-19-Προμήθεια υγειονομικού υλικού για τις Μονάδες Φροντίδας Ηλικιωμένων για την αντιμετώπιση των συνεπειών της πανδημίας Covid-19"/>
    <n v="2090601"/>
    <n v="2090601"/>
    <m/>
  </r>
  <r>
    <x v="2"/>
    <x v="7"/>
    <n v="1090219"/>
    <n v="62000000"/>
    <x v="52"/>
    <s v="Δράσεις αντιμετώπισης της πανδημίας COVID-19 του Υπουργείου Υγείας"/>
    <s v="ΥΠΟΥΡΓΕΙΟ ΥΓΕΙΑΣ"/>
    <s v="ΥΠΟΥΡΓΕΙΟ ΥΓΕΙΑΣ"/>
    <s v="Υπουργείο Υγείας, ΕΟΠΠΥ"/>
    <s v="Χορήγηση χειρουργικών μασκών ατομικής προστασίας από τα φαρμακεία του ΕΟΠΥΥ"/>
    <n v="3900000"/>
    <n v="3900000"/>
    <m/>
  </r>
  <r>
    <x v="0"/>
    <x v="0"/>
    <m/>
    <n v="175602496"/>
    <x v="9"/>
    <s v="Ανάπτυξη υποδομών συστημάτων και εφαρμογών που αφορούν σε οριζόντιες λειτουργίες των δημοσίων φορέων"/>
    <s v="ΥΠΟΥΡΓΕΙΟ ΟΙΚΟΝΟΜΙΚΩΝ"/>
    <s v="ΥΠΟΥΡΓΕΙΟ ΟΙΚΟΝΟΜΙΚΩΝ"/>
    <s v="ΓΓ ΠΛΗΡΟΦΟΡΙΑΚΩΝ ΣΥΣΤΗΜΑΤΩΝ"/>
    <s v="Ψηφιακές υπηρεσίες Ενιαίας Μισθοδοσίας"/>
    <n v="4845708"/>
    <m/>
    <n v="4845708"/>
  </r>
  <r>
    <x v="0"/>
    <x v="0"/>
    <n v="1090211"/>
    <n v="175602496"/>
    <x v="150"/>
    <s v="Ψηφιακη αναβάθμιση του Νομικού Συμβουλίου του Κράτους"/>
    <s v="ΥΠΟΥΡΓΕΙΟ ΟΙΚΟΝΟΜΙΚΩΝ"/>
    <s v="ΥΠΟΥΡΓΕΙΟ ΟΙΚΟΝΟΜΙΚΩΝ"/>
    <s v="ΥΠΟΥΡΓΕΙΟ ΟΙΚΟΝΟΜΙΚΩΝ"/>
    <s v="Ψηφιακη αναβάθμιση του Νομικού Συμβουλίου του Κράτους "/>
    <n v="8057289.3600000003"/>
    <m/>
    <n v="8057289.3600000003"/>
  </r>
  <r>
    <x v="0"/>
    <x v="0"/>
    <n v="1090211"/>
    <n v="175602496"/>
    <x v="31"/>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ΟΜΜΑ (ΟΡΓΑΝΙΣΜΟΣ ΜΕΓΑΡΟΥ ΜΟΥΣΙΚΗΣ ΑΘΗΝΩΝ)"/>
    <s v="Ψηφιακή Αναβάθμιση του Οργανισμού Μεγάρου Μουσικής Αθηνών και Ψηφιακές Δράσεις για τη Διάσωση, Προβολή και Αξιοποίηση του Πολιτιστικού του Αποθέματος"/>
    <n v="3000000"/>
    <m/>
    <n v="3000000"/>
  </r>
  <r>
    <x v="0"/>
    <x v="0"/>
    <n v="1090211"/>
    <n v="175602496"/>
    <x v="31"/>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ΚΟΙΝΩΝΙΑ ΤΗΣ ΠΛΗΡΟΦΟΡΙΑΣ ΜΑΕ"/>
    <s v="Προμήθεια αδειών λογισμικού μέσω εταιρικής σύμβασης με συμβόλαιο αγοράς πολλαπλών αδειών λογισμικού (Enterprise agreement)"/>
    <n v="34555047.960000001"/>
    <m/>
    <n v="34555047.960000001"/>
  </r>
  <r>
    <x v="0"/>
    <x v="0"/>
    <n v="1090211"/>
    <n v="175602496"/>
    <x v="31"/>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θνική Επιτροπή Τηλεπικοινωνιών και Ταχυδρομείων - ΕΕΤΤ"/>
    <s v="Ολοκληρωμένο Πληροφοριακό Σύστημα Διαχείρισης Φάσματος Ραδιοσυχνοτήτων με Ενσωματωμένη Πλατφόρμα Ηλεκτρονικής Υποβολής Αιτημάτων_x000a_"/>
    <n v="2500000"/>
    <m/>
    <n v="2500000"/>
  </r>
  <r>
    <x v="0"/>
    <x v="3"/>
    <n v="1090211"/>
    <n v="175602496"/>
    <x v="12"/>
    <s v="Δράσεις ηλεκτρονικής διακυβέρνησης για την αναβάθμιση του επιπέδου παροχής ηλεκτρονικών υπηρεσιών προς τους πολίτες"/>
    <s v="ΥΠΟΥΡΓΕΙΟ ΕΘΝΙΚΗΣ ΑΜΥΝΑΣ - Γενικό Επιτελείο Αεροπορίας"/>
    <s v="ΥΠΟΥΡΓΕΙΟ ΕΘΝΙΚΗΣ ΑΜΥΝΑΣ - Γενικό Επιτελείο Αεροπορίας"/>
    <s v="Κοινωνία της Πληροφορίας ΜΑΕ "/>
    <s v="Επεξεργασία και Διάθεση μέσω ΤΠΕ Μετεωρολογικών Δεδομένων και Προϊόντων σε Επιχειρήσεις και Πολίτες"/>
    <n v="12007500"/>
    <m/>
    <n v="12007500"/>
  </r>
  <r>
    <x v="0"/>
    <x v="0"/>
    <n v="1090211"/>
    <n v="175602496"/>
    <x v="31"/>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θνικό Δίκτυο Υποδομών Τεχνολογίας και Έρευνας AE (ΕΔΥΤΕ Α.Ε.)"/>
    <s v="Ψηφιοποίηση έντυπων ιστορικού αιμοδότη και πλήρης ηλεκτρονικοποίηση συμπλήρωσης εντύπου ιστορικού αιμοδότη"/>
    <n v="6181400"/>
    <m/>
    <n v="6181400"/>
  </r>
  <r>
    <x v="0"/>
    <x v="0"/>
    <n v="1090211"/>
    <n v="175602496"/>
    <x v="31"/>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Γ ΠΛΗΡΟΦΟΡΙΑΚΩΝ ΣΥΣΤΗΜΑΤΩΝ"/>
    <s v="Ενίσχυση της επιχειρησιακης συνέχειας του Δημόσιου Τομέα (Business Continuity) "/>
    <n v="48745559.399999999"/>
    <m/>
    <n v="19155779.699999999"/>
  </r>
  <r>
    <x v="0"/>
    <x v="0"/>
    <n v="1090219"/>
    <n v="175602496"/>
    <x v="31"/>
    <s v="Δράσεις για την αναβάθμιση της λειτουργίας φορέων της Δημόσιας Διοίκησης μέσω της ανάπτυξης και λειτουργίας συστημάτων ΤΠΕ "/>
    <s v="ΥΠΟΥΡΓΕΙΟ ΠΑΙΔΕΙΑΣ, ΕΡΕΥΝΑΣ ΚΑΙ ΘΡΗΣΚΕΥΜΑΤΩΝ"/>
    <s v="ΥΠΟΥΡΓΕΙΟ ΠΑΙΔΕΙΑΣ, ΕΡΕΥΝΑΣ ΚΑΙ ΘΡΗΣΚΕΥΜΑΤΩΝ"/>
    <s v="ΕΚΚΛΗΣΙΑ ΤΗΣ ΕΛΛΑΔΟΣ"/>
    <s v="Καταγραφή και αξιολόγηση της Εκκλησιαστικής Ακίνητης Περιουσίας"/>
    <n v="9007803.9199999999"/>
    <m/>
    <n v="2392727.58"/>
  </r>
  <r>
    <x v="0"/>
    <x v="0"/>
    <n v="1090211"/>
    <n v="175602496"/>
    <x v="31"/>
    <s v="Δράσεις για την αναβάθμιση της λειτουργίας φορέων της Δημόσιας Διοίκησης μέσω της ανάπτυξης και λειτουργίας συστημάτων ΤΠΕ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ΟΜΜΑ (ΟΡΓΑΝΙΣΜΟΣ ΜΕΓΑΡΟΥ ΜΟΥΣΙΚΗΣ ΑΘΗΝΩΝ)"/>
    <s v="Ψηφιακή Αναβάθμιση του Οργανισμού Μεγάρου Μουσικής Αθηνών και Ψηφιακές Δράσεις για τη Διάσωση, Προβολή και Αξιοποίηση του Πολιτιστικού του Αποθέματος"/>
    <n v="0"/>
    <m/>
    <n v="0"/>
  </r>
  <r>
    <x v="0"/>
    <x v="3"/>
    <n v="1090211"/>
    <n v="52137222"/>
    <x v="12"/>
    <s v="Δράσεις ηλεκτρονικής διακυβέρνησης για την αναβάθμιση του επιπέδου παροχής ηλεκτρονικών υπηρεσιών προς τους πολίτες"/>
    <s v="ΥΠΟΥΡΓΕΙΟ ΠΑΙΔΕΙΑΣ, ΕΡΕΥΝΑΣ ΚΑΙ ΘΡΗΣΚΕΥΜΑΤΩΝ"/>
    <s v="ΥΠΟΥΡΓΕΙΟ ΠΑΙΔΕΙΑΣ, ΕΡΕΥΝΑΣ ΚΑΙ ΘΡΗΣΚΕΥΜΑΤΩΝ"/>
    <s v="Ίδρυμα Περιθάλψεως Ατόμων με Νοητική Υστέρηση ή με σύνδρομο Down της Ιεράς Αρχιεπισκοπής Αθηνών «Μ. Κόκκορη»"/>
    <s v="Ψηφιακή αναβάθμιση υπηρεσιών ιδρύματος Κόκκορη-Πιλοτικό Κέντρο e-συμβουλευτικής διαχείρισης ΑΜΕΑ, Π.ΝΟ.Υ &amp; ατόμων με κινητικές αναπηρίες"/>
    <n v="595052.18000000005"/>
    <m/>
    <n v="595052.18000000005"/>
  </r>
  <r>
    <x v="0"/>
    <x v="3"/>
    <n v="1090211"/>
    <n v="52137222"/>
    <x v="12"/>
    <s v="Δράσεις ηλεκτρονικής διακυβέρνησης για την αναβάθμιση του επιπέδου παροχής ηλεκτρονικών υπηρεσιών προς τους πολίτες"/>
    <s v="ΥΠΟΥΡΓΕΙΟ ΠΟΛΙΤΙΣΜΟΥ ΚΑΙ ΑΘΛΗΤΙΣΜΟΥ"/>
    <s v="ΥΠΟΥΡΓΕΙΟ ΠΟΛΙΤΙΣΜΟΥ ΚΑΙ ΑΘΛΗΤΙΣΜΟΥ"/>
    <s v="ΕΛΛΗΝΙΚΟ ΙΝΣΤΙΤΟΥΤΟ  ΒΥΖΑΝΤΙΝΩΝ ΚΑΙ ΜΕΤΑΒΥΖΑΝΤΙΝΩΝ ΣΠΟΥΔΩΝ ΒΕΝΕΤΙΑΣ (ΝΠΔΔ)"/>
    <s v="ΨΗΦΙΑΚΗ ΔΙΑΧΕΙΡΙΣΗ ΤΟΥ ΕΝ ΒΕΝΕΤΙΑ ΑΡΧΕΙΟΥ ΤΗΣ ΕΛΛΗΝΙΚΗΣ ΚΟΙΝΟΤΗΤΑΣ"/>
    <n v="3810784"/>
    <m/>
    <n v="3810784"/>
  </r>
  <r>
    <x v="0"/>
    <x v="3"/>
    <n v="1090211"/>
    <n v="52137222"/>
    <x v="12"/>
    <s v="Δράσεις ηλεκτρονικής διακυβέρνησης για την αναβάθμιση του επιπέδου παροχής ηλεκτρονικών υπηρεσιών προς τους πολίτες"/>
    <s v="ΥΠΟΥΡΓΕΙΟ ΠΟΛΙΤΙΣΜΟΥ ΚΑΙ ΑΘΛΗΤΙΣΜΟΥ"/>
    <s v="ΥΠΟΥΡΓΕΙΟ ΠΟΛΙΤΙΣΜΟΥ ΚΑΙ ΑΘΛΗΤΙΣΜΟΥ"/>
    <s v="ΕΛΛΗΝΙΚΟ ΙΝΣΤΙΤΟΥΤΟ  ΒΥΖΑΝΤΙΝΩΝ ΚΑΙ ΜΕΤΑΒΥΖΑΝΤΙΝΩΝ ΣΠΟΥΔΩΝ ΒΕΝΕΤΙΑΣ (ΝΠΔΔ)"/>
    <s v="ΨΗΦΙΑΚΗ ΔΙΑΧΕΙΡΙΣΗ ΤΟΥ ΕΝ ΒΕΝΕΤΙΑ ΑΡΧΕΙΟΥ ΤΗΣ ΕΛΛΗΝΙΚΗΣ ΚΟΙΝΟΤΗΤΑΣ"/>
    <n v="285200"/>
    <m/>
    <n v="285200"/>
  </r>
  <r>
    <x v="0"/>
    <x v="0"/>
    <n v="1090211"/>
    <n v="175602496"/>
    <x v="53"/>
    <s v="Ψηφιοποίηση αρχείων και ανάπτυξη παρεχόμενων υπηρε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Γενική Γραμματεία Τηλεπικοινωνιών &amp; Ταχυδρομείων του Υπουργείου Ψηφιακής Πολιτικής, Τηλεπικοινωνιών και Ενημέρωσης /ΦΙΛΟΤΕΛΙΚΟ ΚΑΙ ΤΑΧΥΔΡΟΜΙΚΟ ΜΟΥΣΕΙΟ_x000a_ΚτΠ Μ.Α.Ε._x000a__x000a__x000a_"/>
    <s v="ΨΗΦΙΑΚΗ ΔΙΑΧΕΙΡΙΣΗ ΤΟΥ ΠΟΛΙΤΙΣΜΙΚΟΥ ΑΠΟΘΕΜΑΤΟΣ ΤΟΥ ΦΙΛΟΤΕΛΙΚΟΥ ΚΑΙ ΤΑΧΥΔΡΟΜΙΚΟΥ ΜΟΥΣΕΙΟΥ "/>
    <n v="849400"/>
    <m/>
    <n v="849400"/>
  </r>
  <r>
    <x v="0"/>
    <x v="0"/>
    <n v="1090211"/>
    <n v="175602496"/>
    <x v="9"/>
    <s v="Ανάπτυξη υποδομών συστημάτων και εφαρμογών που αφορούν σε οριζόντιες λειτουργίες των δημοσίων φορέων"/>
    <s v="ΥΠΟΥΡΓΕΙΟ ΑΓΡΟΤΙΚΗΣ ΑΝΑΠΤΥΞΗΣ &amp; ΤΡΟΦΙΜΩΝ"/>
    <s v="ΥΠΟΥΡΓΕΙΟ ΑΓΡΟΤΙΚΗΣ ΑΝΑΠΤΥΞΗΣ &amp; ΤΡΟΦΙΜΩΝ"/>
    <s v="ΕΛΓΑ"/>
    <s v="Ψηφιακή Εφαρμογή Εκτιμητικής Διαδικασίας ΕΛ.Γ.Α."/>
    <n v="349574"/>
    <m/>
    <n v="349574"/>
  </r>
  <r>
    <x v="0"/>
    <x v="0"/>
    <n v="1090211"/>
    <n v="175602496"/>
    <x v="9"/>
    <s v="Ανάπτυξη υποδομών συστημάτων και εφαρμογών που αφορούν σε οριζόντιες λειτουργίες των δημοσίων φορέων"/>
    <s v="ΥΠΟΥΡΓΕΙΟ ΑΓΡΟΤΙΚΗΣ ΑΝΑΠΤΥΞΗΣ &amp; ΤΡΟΦΙΜΩΝ"/>
    <s v="ΥΠΟΥΡΓΕΙΟ ΑΓΡΟΤΙΚΗΣ ΑΝΑΠΤΥΞΗΣ &amp; ΤΡΟΦΙΜΩΝ"/>
    <s v="ΕΛΓΑ"/>
    <s v="Ψηφιακή Εφαρμογή Εκτιμητικής Διαδικασίας ΕΛ.Γ.Α."/>
    <n v="1850000"/>
    <m/>
    <n v="1850000"/>
  </r>
  <r>
    <x v="0"/>
    <x v="0"/>
    <n v="1090211"/>
    <n v="175602496"/>
    <x v="53"/>
    <s v="Ψηφιοποίηση αρχείων και ανάπτυξη παρεχόμενων υπηρε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ΛΛΗΝΙΚΟΣ ΓΕΩΡΓΙΚΟΣ ΟΡΓΑΝΙΣΜΟΣ - ΔΗΜΗΤΡΑ "/>
    <s v="Ψηφιακή πλατφόρμα αναφοράς για τα εδαφολογικά και υδρολογικά δεδομένα του πρωτογενή τομέα"/>
    <n v="1240000"/>
    <m/>
    <n v="1240000"/>
  </r>
  <r>
    <x v="0"/>
    <x v="3"/>
    <m/>
    <n v="52137222"/>
    <x v="151"/>
    <s v="Ψηφιακή Υπηρεσία Ειδοποίησης και Αντιμετώπισης Πυρκαγιάς"/>
    <s v="ΥΠΟΥΡΓΕΙΟ ΠΡΟΣΤΑΣΙΑΣ ΤΟΥ ΠΟΛΙΤΗ"/>
    <s v="ΥΠΟΥΡΓΕΙΟ ΠΡΟΣΤΑΣΙΑΣ ΤΟΥ ΠΟΛΙΤΗ"/>
    <s v="ΚΟΙΝΩΝΙΑ ΤΗΣ ΠΛΗΡΟΦΟΡΙΑΣ Α.Ε."/>
    <s v="Ψηφιακή Υπηρεσία Ειδοποίησης και αντιμετώπισης πυρκαγιάς"/>
    <n v="9000000"/>
    <m/>
    <n v="9000000"/>
  </r>
  <r>
    <x v="0"/>
    <x v="3"/>
    <m/>
    <n v="52137222"/>
    <x v="151"/>
    <s v="Ψηφιακή Υπηρεσία Ειδοποίησης και Αντιμετώπισης Πυρκαγιάς"/>
    <s v="ΥΠΟΥΡΓΕΙΟ ΠΡΟΣΤΑΣΙΑΣ ΤΟΥ ΠΟΛΙΤΗ"/>
    <s v="ΥΠΟΥΡΓΕΙΟ ΠΡΟΣΤΑΣΙΑΣ ΤΟΥ ΠΟΛΙΤΗ"/>
    <s v="ΚΟΙΝΩΝΙΑ ΤΗΣ ΠΛΗΡΟΦΟΡΙΑΣ Α.Ε."/>
    <s v="Ψηφιακή Υπηρεσία Ειδοποίησης και αντιμετώπισης πυρκαγιάς (προαίρεση)"/>
    <n v="809552"/>
    <m/>
    <n v="809552"/>
  </r>
  <r>
    <x v="0"/>
    <x v="0"/>
    <n v="1090211"/>
    <n v="175602496"/>
    <x v="152"/>
    <s v="Ψηφιακή αναβάθμιση ΜΤΠΥ"/>
    <s v="ΥΠΟΥΡΓΕΙΟ ΕΡΓΑΣΙΑΣ, ΚΟΙΝΩΝΙΚΗΣ ΑΣΦΑΛΙΣΗΣ ΚΑΙ ΚΟΙΝΩΝΙΚΗΣ ΑΛΛΗΛΕΓΓΥΗΣ"/>
    <s v="ΥΠΟΥΡΓΕΙΟ ΕΡΓΑΣΙΑΣ, ΚΟΙΝΩΝΙΚΗΣ ΑΣΦΑΛΙΣΗΣ ΚΑΙ ΚΟΙΝΩΝΙΚΗΣ ΑΛΛΗΛΕΓΓΥΗΣ"/>
    <s v="ΜΤΠΥ"/>
    <s v="Ψηφιακό μέρισμα και ενοποιημένες υπηρεσίες διαλειτουργικότητας ΜΤΠΥ"/>
    <n v="196540"/>
    <m/>
    <n v="196540"/>
  </r>
  <r>
    <x v="0"/>
    <x v="0"/>
    <n v="1090211"/>
    <n v="175602496"/>
    <x v="152"/>
    <s v="Ψηφιακή αναβάθμιση ΜΤΠΥ"/>
    <s v="ΥΠΟΥΡΓΕΙΟ ΕΡΓΑΣΙΑΣ, ΚΟΙΝΩΝΙΚΗΣ ΑΣΦΑΛΙΣΗΣ ΚΑΙ ΚΟΙΝΩΝΙΚΗΣ ΑΛΛΗΛΕΓΓΥΗΣ"/>
    <s v="ΥΠΟΥΡΓΕΙΟ ΕΡΓΑΣΙΑΣ, ΚΟΙΝΩΝΙΚΗΣ ΑΣΦΑΛΙΣΗΣ ΚΑΙ ΚΟΙΝΩΝΙΚΗΣ ΑΛΛΗΛΕΓΓΥΗΣ"/>
    <s v="ΜΤΠΥ"/>
    <s v="Ψηφιακό μέρισμα και ενοποιημένες υπηρεσίες διαλειτουργικότητας ΜΤΠΥ"/>
    <n v="7053740"/>
    <m/>
    <n v="7053740"/>
  </r>
  <r>
    <x v="0"/>
    <x v="0"/>
    <n v="1090211"/>
    <n v="175602496"/>
    <x v="9"/>
    <s v="Ανάπτυξη υποδομών συστημάτων και εφαρμογών που αφορούν σε οριζόντιες λειτουργίες των δημοσίων φορέων"/>
    <s v="ΥΠΟΥΡΓΕΙΟ ΑΓΡΟΤΙΚΗΣ ΑΝΑΠΤΥΞΗΣ &amp; ΤΡΟΦΙΜΩΝ"/>
    <s v="ΥΠΟΥΡΓΕΙΟ ΑΓΡΟΤΙΚΗΣ ΑΝΑΠΤΥΞΗΣ &amp; ΤΡΟΦΙΜΩΝ"/>
    <s v="ΕΦΕΤ"/>
    <s v="Ψηφιακός μετασχηματισμός Ενιαίου φορέα ελέγχου τροφίμων"/>
    <n v="-1953000"/>
    <m/>
    <n v="-1953000"/>
  </r>
  <r>
    <x v="0"/>
    <x v="0"/>
    <m/>
    <n v="175602496"/>
    <x v="9"/>
    <s v="Ανάπτυξη υποδομών συστημάτων και εφαρμογών που αφορούν σε οριζόντιες λειτουργίες των δημοσίων φορέων"/>
    <s v="ΥΠΟΥΡΓΕΙΟ ΑΓΡΟΤΙΚΗΣ ΑΝΑΠΤΥΞΗΣ &amp; ΤΡΟΦΙΜΩΝ"/>
    <s v="ΥΠΟΥΡΓΕΙΟ ΑΓΡΟΤΙΚΗΣ ΑΝΑΠΤΥΞΗΣ &amp; ΤΡΟΦΙΜΩΝ"/>
    <s v="ΕΦΕΤ"/>
    <s v="Ψηφιακός μετασχηματισμός Ενιαίου φορέα ελέγχου τροφίμων"/>
    <n v="1953000"/>
    <m/>
    <n v="1953000"/>
  </r>
  <r>
    <x v="0"/>
    <x v="0"/>
    <n v="1090211"/>
    <n v="175602496"/>
    <x v="31"/>
    <s v="Δράσεις για την αναβάθμιση της λειτουργίας φορέων της Δημόσιας Διοίκησης μέσω της ανάπτυξης και λειτουργίας συστημάτων ΤΠΕ "/>
    <s v="ΑΝΕΞΑΡΤΗΤΗ ΑΡΧΗ"/>
    <s v="ΑΝΕΞΑΡΤΗΤΗ ΑΡΧΗ"/>
    <s v="ΕΘΝΙΚΗ ΕΠΙΤΡΟΠΗΣ ΤΗΛΕΠΙΚΟΙΝΩΝΙΩΝ ΚΑΙ ΤΑΧΥΔΡΟΜΕΙΩΝ &quot;ΕΕΤΤ&quot;"/>
    <s v="Ψηφιακός μετασχηματισμός της ΕΕΤΤ"/>
    <n v="3000000"/>
    <m/>
    <n v="3000000"/>
  </r>
  <r>
    <x v="0"/>
    <x v="0"/>
    <n v="1090211"/>
    <n v="175602496"/>
    <x v="53"/>
    <s v="Ψηφιοποίηση αρχείων και ανάπτυξη παρεχόμενων υπηρεσιών "/>
    <s v="ΥΠΟΥΡΓΕΙΟ ΨΗΦΙΑΚΗΣ ΔΙΑΚΥΒΕΡΝΗΣΗΣ/ΓΕΝΙΚΗ ΓΡΑΜΜΑΤΕΙΑ ΨΗΦΙΑΚΗΣ ΔΙΑΚΥΒΕΡΝΗΣΗΣ ΚΑΙ ΑΠΛΟΥΣΤΕΥΣΗΣ ΔΙΑΔΙΚΑΣΙΩΝ "/>
    <s v="ΥΠΟΥΡΓΕΙΟ ΨΗΦΙΑΚΗΣ ΔΙΑΚΥΒΕΡΝΗΣΗΣ/ΓΕΝΙΚΗ ΓΡΑΜΜΑΤΕΙΑ ΨΗΦΙΑΚΗΣ ΔΙΑΚΥΒΕΡΝΗΣΗΣ ΚΑΙ ΑΠΛΟΥΣΤΕΥΣΗΣ ΔΙΑΔΙΚΑΣΙΩΝ "/>
    <s v="Επιτελική Δομή ΕΣΠΑ Υπουργείου Παιδείας, Έρευνας και Θρησκευμάτων, Τομέα Παιδείας"/>
    <s v="Ψηφιοποίηση αρχειακού υλικού και δημιουργία ολοκληρωμένου συστήματος διαχείρισης αρχείου του Πανεπιστημίου Δυτικής Αττικής"/>
    <n v="5000000"/>
    <m/>
    <n v="5000000"/>
  </r>
  <r>
    <x v="0"/>
    <x v="0"/>
    <n v="1090211"/>
    <n v="175602496"/>
    <x v="153"/>
    <s v="Ψηφιοποίηση Αρχείων Δημόσιας Διοίκησης"/>
    <s v="ΑΝΕΞΑΡΤΗΤΗ ΑΡΧΗ"/>
    <s v="ΑΝΕΞΑΡΤΗΤΗ ΑΡΧΗ"/>
    <s v="Συνήγορος του πολίτη"/>
    <s v="Ψηφιοποίηση αρχείου αναφορών στην Ανεξάρτητη Αρχή Συνήγορος του Πολίτη για τα έτη 1998-2009"/>
    <n v="-184500"/>
    <m/>
    <n v="-184500"/>
  </r>
  <r>
    <x v="0"/>
    <x v="0"/>
    <m/>
    <n v="175602496"/>
    <x v="153"/>
    <s v="Ψηφιοποίηση Αρχείων Δημόσιας Διοίκησης"/>
    <s v="ΑΝΕΞΑΡΤΗΤΗ ΑΡΧΗ"/>
    <s v="ΑΝΕΞΑΡΤΗΤΗ ΑΡΧΗ"/>
    <s v="Συνήγορος του πολίτη"/>
    <s v="Ψηφιοποίηση αρχείου αναφορών στην Ανεξάρτητη Αρχή Συνήγορος του Πολίτη για τα έτη 1998-2009"/>
    <n v="184500"/>
    <m/>
    <n v="184500"/>
  </r>
  <r>
    <x v="0"/>
    <x v="0"/>
    <n v="1090211"/>
    <n v="175602496"/>
    <x v="14"/>
    <s v="«Εφαρμογή Ηλεκτρονικής Διακυβέρνησης σε κύριους τομείς εκκλησιαστικής διοίκησης»"/>
    <s v="ΥΠΟΥΡΓΕΙΟ ΠΑΙΔΕΙΑΣ, ΕΡΕΥΝΑΣ ΚΑΙ ΘΡΗΣΚΕΥΜΑΤΩΝ"/>
    <s v="ΥΠΟΥΡΓΕΙΟ ΠΑΙΔΕΙΑΣ, ΕΡΕΥΝΑΣ ΚΑΙ ΘΡΗΣΚΕΥΜΑΤΩΝ"/>
    <s v="ΙΕΡΑ ΑΡΧΙΕΠΙΣΚΟΠΗ ΑΘΗΝΩΝ"/>
    <s v="Ψηφιοποίηση αρχείου γάμων και διαζυγίων της ΙΑΑ"/>
    <n v="800000"/>
    <m/>
    <n v="800000"/>
  </r>
  <r>
    <x v="0"/>
    <x v="0"/>
    <n v="1090211"/>
    <n v="175602496"/>
    <x v="154"/>
    <s v="Ψηφιακή αναβάθμιση Μετοχικού Ταμείου Στρατού "/>
    <s v="ΥΠΟΥΡΓΕΙΟ ΕΘΝΙΚΗΣ ΑΜΥΝΑΣ "/>
    <s v="ΥΠΟΥΡΓΕΙΟ ΕΘΝΙΚΗΣ ΑΜΥΝΑΣ "/>
    <s v="ΥΠΟΥΡΓΕΙΟ ΕΘΝΙΚΗΣ ΑΜΥΝΑΣ "/>
    <s v="Ψηφιοποίηση αρχείου και ενοποιημένες υπηρεσίες διαλειτουργικότητας Mετοχικού Ταμείου Στρατού/Ψηφιακή αναβάθμιση Μετοχικού Ταμείου Στρατού"/>
    <n v="3083570"/>
    <m/>
    <n v="3083570"/>
  </r>
  <r>
    <x v="0"/>
    <x v="0"/>
    <m/>
    <n v="175602496"/>
    <x v="15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Ψηφιοποίηση Αρχείων Δημόσιας Διοίκησης"/>
    <n v="21020000"/>
    <m/>
    <n v="21020000"/>
  </r>
  <r>
    <x v="0"/>
    <x v="0"/>
    <m/>
    <n v="175602496"/>
    <x v="15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Ψηφιοποίηση Αρχείων Δημόσιας Διοίκησης"/>
    <n v="-1669911.67"/>
    <m/>
    <n v="-1669911.67"/>
  </r>
  <r>
    <x v="0"/>
    <x v="0"/>
    <m/>
    <n v="175602496"/>
    <x v="15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Ψηφιοποίηση Αρχείων Δημόσιας Διοίκησης"/>
    <n v="-3000000"/>
    <m/>
    <n v="-3000000"/>
  </r>
  <r>
    <x v="0"/>
    <x v="0"/>
    <m/>
    <n v="175602496"/>
    <x v="15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Ψηφιοποίηση Αρχείων Δημόσιας Διοίκησης"/>
    <n v="-800000"/>
    <m/>
    <n v="-800000"/>
  </r>
  <r>
    <x v="0"/>
    <x v="0"/>
    <m/>
    <n v="175602496"/>
    <x v="15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Ψηφιοποίηση Αρχείων Δημόσιας Διοίκησης"/>
    <n v="-3441139.2"/>
    <m/>
    <n v="-3441139.2"/>
  </r>
  <r>
    <x v="0"/>
    <x v="0"/>
    <m/>
    <n v="175602496"/>
    <x v="15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Ψηφιοποίηση Αρχείων Δημόσιας Διοίκησης"/>
    <n v="-10800000"/>
    <m/>
    <n v="-10800000"/>
  </r>
  <r>
    <x v="0"/>
    <x v="0"/>
    <n v="1090211"/>
    <n v="175602496"/>
    <x v="153"/>
    <s v="Ψηφιοποίηση Αρχείων Δημόσιας Διοίκησης"/>
    <s v="ΥΠΟΥΡΓΕΙΟ ΔΙΟΙΚΗΤΙΚΗΣ ΑΝΑΣΥΓΚΡΟΤΗΣΗΣ"/>
    <s v="ΥΠΟΥΡΓΕΙΟ ΨΗΦΙΑΚΗΣ ΔΙΑΚΥΒΕΡΝΗΣΗΣ/ΓΕΝΙΚΗ ΓΡΑΜΜΑΤΕΙΑ ΨΗΦΙΑΚΗΣ ΔΙΑΚΥΒΕΡΝΗΣΗΣ ΚΑΙ ΑΠΛΟΥΣΤΕΥΣΗΣ ΔΙΑΔΙΚΑΣΙΩΝ "/>
    <s v="ΥΠΟΥΡΓΕΙΟ ΔΙΟΙΚΗΤΙΚΗΣ ΑΝΑΣΥΓΚΡΟΤΗΣΗΣ"/>
    <s v="Ψηφιοποίηση Αρχείων Δημόσιας Διοίκησης"/>
    <n v="-1308949.1299999999"/>
    <m/>
    <n v="-1308949.1299999999"/>
  </r>
  <r>
    <x v="0"/>
    <x v="0"/>
    <n v="1090211"/>
    <n v="175602496"/>
    <x v="155"/>
    <s v="Ψηφιοποίηση ασφαλιστικού χρόνου"/>
    <s v="ΥΠΟΥΡΓΕΙΟ ΕΡΓΑΣΙΑΣ, ΚΟΙΝΩΝΙΚΗΣ ΑΣΦΑΛΙΣΗΣ ΚΑΙ ΚΟΙΝΩΝΙΚΗΣ ΑΛΛΗΛΕΓΓΥΗΣ"/>
    <s v="ΥΠΟΥΡΓΕΙΟ ΕΡΓΑΣΙΑΣ, ΚΟΙΝΩΝΙΚΗΣ ΑΣΦΑΛΙΣΗΣ ΚΑΙ ΚΟΙΝΩΝΙΚΗΣ ΑΛΛΗΛΕΓΓΥΗΣ"/>
    <s v="Ηλεκτρονικός Εθνικός Φορέας Κοινωνικής Ασφάλισης "/>
    <s v="Ψηφιοποίηση Ασφαλιστικής Ιστορίας e- ΕΦΚΑ"/>
    <n v="14987000"/>
    <m/>
    <n v="14987000"/>
  </r>
  <r>
    <x v="0"/>
    <x v="0"/>
    <n v="1090211"/>
    <n v="175602496"/>
    <x v="155"/>
    <s v="Ψηφιοποίηση ασφαλιστικού χρόνου"/>
    <s v="ΥΠΟΥΡΓΕΙΟ ΕΡΓΑΣΙΑΣ, ΚΟΙΝΩΝΙΚΗΣ ΑΣΦΑΛΙΣΗΣ ΚΑΙ ΚΟΙΝΩΝΙΚΗΣ ΑΛΛΗΛΕΓΓΥΗΣ"/>
    <s v="ΥΠΟΥΡΓΕΙΟ ΕΡΓΑΣΙΑΣ, ΚΟΙΝΩΝΙΚΗΣ ΑΣΦΑΛΙΣΗΣ ΚΑΙ ΚΟΙΝΩΝΙΚΗΣ ΑΛΛΗΛΕΓΓΥΗΣ"/>
    <s v="ΕΦΚΑ"/>
    <s v="Ψηφιοποίηση ασφαλιστικού χρόνου"/>
    <n v="-3000000"/>
    <m/>
    <n v="-3000000"/>
  </r>
  <r>
    <x v="0"/>
    <x v="0"/>
    <m/>
    <n v="175602496"/>
    <x v="155"/>
    <s v="Ψηφιοποίηση ασφαλιστικού χρόνου"/>
    <s v="ΥΠΟΥΡΓΕΙΟ ΕΡΓΑΣΙΑΣ, ΚΟΙΝΩΝΙΚΗΣ ΑΣΦΑΛΙΣΗΣ ΚΑΙ ΚΟΙΝΩΝΙΚΗΣ ΑΛΛΗΛΕΓΓΥΗΣ"/>
    <s v="ΥΠΟΥΡΓΕΙΟ ΕΡΓΑΣΙΑΣ, ΚΟΙΝΩΝΙΚΗΣ ΑΣΦΑΛΙΣΗΣ ΚΑΙ ΚΟΙΝΩΝΙΚΗΣ ΑΛΛΗΛΕΓΓΥΗΣ"/>
    <s v="ΕΦΚΑ"/>
    <s v="Ψηφιοποίηση ασφαλιστικού χρόνου"/>
    <n v="3000000"/>
    <m/>
    <n v="3000000"/>
  </r>
  <r>
    <x v="0"/>
    <x v="0"/>
    <n v="1090211"/>
    <n v="175602496"/>
    <x v="153"/>
    <s v="Ψηφιοποίηση Αρχείων Δημόσιας Διοίκησης"/>
    <s v="ΥΠΟΥΡΓΕΙΟ ΕΘΝΙΚΗΣ ΑΜΥΝΑΣ "/>
    <s v="ΥΠΟΥΡΓΕΙΟ ΕΘΝΙΚΗΣ ΑΜΥΝΑΣ "/>
    <s v="ΥΠΟΥΡΓΕΙΟ ΕΘΝΙΚΗΣ ΑΜΥΝΑΣ "/>
    <s v="Ψηφιοποίηση διαχρονικού αρχείου αεροφωτογραφιών της ΓΥΣ - Ανάπτυξη και παροχή υπηρεσιών"/>
    <n v="10800000"/>
    <m/>
    <n v="10800000"/>
  </r>
  <r>
    <x v="0"/>
    <x v="3"/>
    <n v="1090211"/>
    <n v="52137222"/>
    <x v="156"/>
    <s v="Ψηφιοποίηση Τεκμηρίων της Βιβλιοθήκης της Βουλής των Ελλήνων"/>
    <s v="ΒΟΥΛΗ ΤΩΝ ΕΛΛΗΝΩΝ"/>
    <s v="ΒΟΥΛΗ ΤΩΝ ΕΛΛΗΝΩΝ"/>
    <s v="Υπηρεσία Εφαρμογής Ευρωπαϊκών Προγραμμάτων (ΥΕΕΠ)"/>
    <s v="Ψηφιοποίηση Τεκμηρίων της Βιβλιοθήκης της Βουλής των Ελλήνων"/>
    <n v="2420957.88"/>
    <m/>
    <n v="2420957.88"/>
  </r>
  <r>
    <x v="1"/>
    <x v="6"/>
    <n v="1090219"/>
    <n v="5800000"/>
    <x v="118"/>
    <s v="Αναδιοργάνωση του τρόπου διοίκησης των καταστημάτων κράτησης με έμφαση στην ανάπτυξη του Ανθρώπινου Δυναμικού"/>
    <s v="ΥΠΟΥΡΓΕΙΟ ΔΙΚΑΙΟΣΥΝΗΣ ΔΙΑΦΑΝΕΙΑΣ ΚΑΙ ΑΝΘΡΩΠΙΝΩΝ ΔΙΚΑΙΩΜΑΤΩΝ"/>
    <s v="ΥΠΟΥΡΓΕΙΟ ΠΡΟΣΤΑΣΙΑΣ ΤΟΥ ΠΟΛΙΤΗ"/>
    <s v="Γενική Γραμματεία Αντεγκληματικής Πολιτικής"/>
    <s v="Ψυχομετρική αξιολόγηση προσωπικού σωφρονιστικών καταστημάτων"/>
    <n v="2000000"/>
    <n v="20000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Συγκεντρωτικός Πίνακας1" cacheId="2" applyNumberFormats="0" applyBorderFormats="0" applyFontFormats="0" applyPatternFormats="0" applyAlignmentFormats="0" applyWidthHeightFormats="1" dataCaption="Τιμές" updatedVersion="6" minRefreshableVersion="3" useAutoFormatting="1" itemPrintTitles="1" createdVersion="6" indent="0" outline="1" outlineData="1" multipleFieldFilters="0">
  <location ref="A3:D178" firstHeaderRow="0" firstDataRow="1" firstDataCol="1"/>
  <pivotFields count="13">
    <pivotField axis="axisRow" showAll="0">
      <items count="7">
        <item x="3"/>
        <item x="2"/>
        <item x="0"/>
        <item x="1"/>
        <item x="4"/>
        <item x="5"/>
        <item t="default"/>
      </items>
    </pivotField>
    <pivotField axis="axisRow" showAll="0">
      <items count="12">
        <item x="4"/>
        <item x="2"/>
        <item x="5"/>
        <item x="7"/>
        <item x="0"/>
        <item x="3"/>
        <item x="6"/>
        <item x="1"/>
        <item x="8"/>
        <item x="9"/>
        <item x="10"/>
        <item t="default"/>
      </items>
    </pivotField>
    <pivotField showAll="0"/>
    <pivotField showAll="0"/>
    <pivotField axis="axisRow" showAll="0">
      <items count="158">
        <item x="52"/>
        <item x="109"/>
        <item x="73"/>
        <item x="7"/>
        <item x="58"/>
        <item x="81"/>
        <item x="75"/>
        <item x="33"/>
        <item x="128"/>
        <item x="60"/>
        <item x="99"/>
        <item x="98"/>
        <item x="136"/>
        <item x="97"/>
        <item x="77"/>
        <item x="111"/>
        <item x="80"/>
        <item x="83"/>
        <item x="45"/>
        <item x="106"/>
        <item x="102"/>
        <item x="36"/>
        <item x="88"/>
        <item x="67"/>
        <item x="22"/>
        <item x="20"/>
        <item x="49"/>
        <item x="41"/>
        <item x="138"/>
        <item x="37"/>
        <item x="148"/>
        <item x="96"/>
        <item x="42"/>
        <item x="84"/>
        <item x="105"/>
        <item x="21"/>
        <item x="126"/>
        <item x="127"/>
        <item x="66"/>
        <item x="5"/>
        <item x="34"/>
        <item x="61"/>
        <item x="86"/>
        <item x="112"/>
        <item x="54"/>
        <item x="56"/>
        <item x="120"/>
        <item x="129"/>
        <item x="93"/>
        <item x="92"/>
        <item x="103"/>
        <item x="2"/>
        <item x="72"/>
        <item x="46"/>
        <item x="48"/>
        <item x="47"/>
        <item x="122"/>
        <item x="71"/>
        <item x="10"/>
        <item x="28"/>
        <item x="132"/>
        <item x="35"/>
        <item x="147"/>
        <item x="59"/>
        <item x="119"/>
        <item x="74"/>
        <item x="149"/>
        <item x="13"/>
        <item x="29"/>
        <item x="68"/>
        <item x="9"/>
        <item x="55"/>
        <item x="137"/>
        <item x="107"/>
        <item x="101"/>
        <item x="17"/>
        <item x="64"/>
        <item x="14"/>
        <item x="104"/>
        <item x="82"/>
        <item x="155"/>
        <item x="0"/>
        <item x="26"/>
        <item x="152"/>
        <item x="78"/>
        <item x="115"/>
        <item x="135"/>
        <item x="124"/>
        <item x="24"/>
        <item x="133"/>
        <item x="79"/>
        <item x="154"/>
        <item x="153"/>
        <item x="150"/>
        <item x="110"/>
        <item x="91"/>
        <item x="38"/>
        <item x="141"/>
        <item x="31"/>
        <item x="53"/>
        <item x="139"/>
        <item x="50"/>
        <item x="27"/>
        <item x="90"/>
        <item x="18"/>
        <item x="95"/>
        <item x="11"/>
        <item x="100"/>
        <item x="65"/>
        <item x="94"/>
        <item x="39"/>
        <item x="121"/>
        <item x="32"/>
        <item x="145"/>
        <item x="3"/>
        <item x="19"/>
        <item x="89"/>
        <item x="4"/>
        <item x="16"/>
        <item x="143"/>
        <item x="85"/>
        <item x="156"/>
        <item x="12"/>
        <item x="8"/>
        <item x="140"/>
        <item x="123"/>
        <item x="30"/>
        <item x="62"/>
        <item x="63"/>
        <item x="25"/>
        <item x="151"/>
        <item x="142"/>
        <item x="118"/>
        <item x="40"/>
        <item x="6"/>
        <item x="23"/>
        <item x="70"/>
        <item x="15"/>
        <item x="1"/>
        <item x="125"/>
        <item x="134"/>
        <item x="51"/>
        <item x="87"/>
        <item x="76"/>
        <item x="108"/>
        <item x="69"/>
        <item x="43"/>
        <item x="44"/>
        <item x="146"/>
        <item x="113"/>
        <item x="130"/>
        <item x="116"/>
        <item x="114"/>
        <item x="131"/>
        <item x="117"/>
        <item x="57"/>
        <item x="144"/>
        <item t="default"/>
      </items>
    </pivotField>
    <pivotField showAll="0"/>
    <pivotField showAll="0"/>
    <pivotField showAll="0"/>
    <pivotField showAll="0"/>
    <pivotField showAll="0"/>
    <pivotField dataField="1" showAll="0"/>
    <pivotField dataField="1" showAll="0"/>
    <pivotField dataField="1" showAll="0"/>
  </pivotFields>
  <rowFields count="3">
    <field x="0"/>
    <field x="1"/>
    <field x="4"/>
  </rowFields>
  <rowItems count="175">
    <i>
      <x/>
    </i>
    <i r="1">
      <x v="8"/>
    </i>
    <i r="2">
      <x v="155"/>
    </i>
    <i>
      <x v="1"/>
    </i>
    <i r="1">
      <x/>
    </i>
    <i r="2">
      <x v="3"/>
    </i>
    <i r="2">
      <x v="4"/>
    </i>
    <i r="2">
      <x v="5"/>
    </i>
    <i r="2">
      <x v="6"/>
    </i>
    <i r="2">
      <x v="7"/>
    </i>
    <i r="2">
      <x v="8"/>
    </i>
    <i r="2">
      <x v="9"/>
    </i>
    <i r="2">
      <x v="10"/>
    </i>
    <i r="2">
      <x v="11"/>
    </i>
    <i r="2">
      <x v="12"/>
    </i>
    <i r="2">
      <x v="13"/>
    </i>
    <i r="2">
      <x v="14"/>
    </i>
    <i r="2">
      <x v="15"/>
    </i>
    <i r="2">
      <x v="16"/>
    </i>
    <i r="2">
      <x v="17"/>
    </i>
    <i r="1">
      <x v="1"/>
    </i>
    <i r="2">
      <x v="18"/>
    </i>
    <i r="2">
      <x v="19"/>
    </i>
    <i r="2">
      <x v="20"/>
    </i>
    <i r="2">
      <x v="21"/>
    </i>
    <i r="2">
      <x v="22"/>
    </i>
    <i r="2">
      <x v="23"/>
    </i>
    <i r="2">
      <x v="24"/>
    </i>
    <i r="2">
      <x v="25"/>
    </i>
    <i r="2">
      <x v="26"/>
    </i>
    <i r="2">
      <x v="27"/>
    </i>
    <i r="2">
      <x v="28"/>
    </i>
    <i r="2">
      <x v="29"/>
    </i>
    <i r="2">
      <x v="30"/>
    </i>
    <i r="2">
      <x v="31"/>
    </i>
    <i r="2">
      <x v="32"/>
    </i>
    <i r="2">
      <x v="33"/>
    </i>
    <i r="2">
      <x v="34"/>
    </i>
    <i r="2">
      <x v="35"/>
    </i>
    <i r="2">
      <x v="36"/>
    </i>
    <i r="2">
      <x v="37"/>
    </i>
    <i r="2">
      <x v="38"/>
    </i>
    <i r="2">
      <x v="39"/>
    </i>
    <i r="2">
      <x v="40"/>
    </i>
    <i r="2">
      <x v="41"/>
    </i>
    <i r="2">
      <x v="42"/>
    </i>
    <i r="2">
      <x v="43"/>
    </i>
    <i r="2">
      <x v="44"/>
    </i>
    <i r="2">
      <x v="45"/>
    </i>
    <i r="2">
      <x v="46"/>
    </i>
    <i r="2">
      <x v="47"/>
    </i>
    <i r="2">
      <x v="48"/>
    </i>
    <i r="2">
      <x v="49"/>
    </i>
    <i r="2">
      <x v="50"/>
    </i>
    <i r="2">
      <x v="51"/>
    </i>
    <i r="2">
      <x v="52"/>
    </i>
    <i r="2">
      <x v="53"/>
    </i>
    <i r="2">
      <x v="54"/>
    </i>
    <i r="2">
      <x v="55"/>
    </i>
    <i r="2">
      <x v="56"/>
    </i>
    <i r="2">
      <x v="57"/>
    </i>
    <i r="1">
      <x v="2"/>
    </i>
    <i r="2">
      <x v="58"/>
    </i>
    <i r="2">
      <x v="59"/>
    </i>
    <i r="2">
      <x v="60"/>
    </i>
    <i r="2">
      <x v="61"/>
    </i>
    <i r="2">
      <x v="62"/>
    </i>
    <i r="2">
      <x v="63"/>
    </i>
    <i r="2">
      <x v="64"/>
    </i>
    <i r="2">
      <x v="65"/>
    </i>
    <i r="2">
      <x v="66"/>
    </i>
    <i r="2">
      <x v="67"/>
    </i>
    <i r="2">
      <x v="68"/>
    </i>
    <i r="2">
      <x v="69"/>
    </i>
    <i r="1">
      <x v="3"/>
    </i>
    <i r="2">
      <x/>
    </i>
    <i r="2">
      <x v="1"/>
    </i>
    <i r="2">
      <x v="2"/>
    </i>
    <i>
      <x v="2"/>
    </i>
    <i r="1">
      <x v="4"/>
    </i>
    <i r="2">
      <x v="70"/>
    </i>
    <i r="2">
      <x v="71"/>
    </i>
    <i r="2">
      <x v="72"/>
    </i>
    <i r="2">
      <x v="73"/>
    </i>
    <i r="2">
      <x v="74"/>
    </i>
    <i r="2">
      <x v="75"/>
    </i>
    <i r="2">
      <x v="76"/>
    </i>
    <i r="2">
      <x v="77"/>
    </i>
    <i r="2">
      <x v="78"/>
    </i>
    <i r="2">
      <x v="79"/>
    </i>
    <i r="2">
      <x v="80"/>
    </i>
    <i r="2">
      <x v="81"/>
    </i>
    <i r="2">
      <x v="82"/>
    </i>
    <i r="2">
      <x v="83"/>
    </i>
    <i r="2">
      <x v="84"/>
    </i>
    <i r="2">
      <x v="85"/>
    </i>
    <i r="2">
      <x v="86"/>
    </i>
    <i r="2">
      <x v="87"/>
    </i>
    <i r="2">
      <x v="88"/>
    </i>
    <i r="2">
      <x v="89"/>
    </i>
    <i r="2">
      <x v="90"/>
    </i>
    <i r="2">
      <x v="91"/>
    </i>
    <i r="2">
      <x v="92"/>
    </i>
    <i r="2">
      <x v="93"/>
    </i>
    <i r="2">
      <x v="94"/>
    </i>
    <i r="2">
      <x v="95"/>
    </i>
    <i r="2">
      <x v="96"/>
    </i>
    <i r="2">
      <x v="97"/>
    </i>
    <i r="2">
      <x v="98"/>
    </i>
    <i r="2">
      <x v="99"/>
    </i>
    <i r="2">
      <x v="100"/>
    </i>
    <i r="2">
      <x v="101"/>
    </i>
    <i r="2">
      <x v="102"/>
    </i>
    <i r="2">
      <x v="103"/>
    </i>
    <i r="2">
      <x v="104"/>
    </i>
    <i r="2">
      <x v="105"/>
    </i>
    <i r="2">
      <x v="106"/>
    </i>
    <i r="2">
      <x v="107"/>
    </i>
    <i r="2">
      <x v="108"/>
    </i>
    <i r="2">
      <x v="109"/>
    </i>
    <i r="2">
      <x v="110"/>
    </i>
    <i r="2">
      <x v="111"/>
    </i>
    <i r="2">
      <x v="112"/>
    </i>
    <i r="2">
      <x v="113"/>
    </i>
    <i r="2">
      <x v="156"/>
    </i>
    <i r="1">
      <x v="5"/>
    </i>
    <i r="2">
      <x v="114"/>
    </i>
    <i r="2">
      <x v="115"/>
    </i>
    <i r="2">
      <x v="116"/>
    </i>
    <i r="2">
      <x v="117"/>
    </i>
    <i r="2">
      <x v="118"/>
    </i>
    <i r="2">
      <x v="119"/>
    </i>
    <i r="2">
      <x v="120"/>
    </i>
    <i r="2">
      <x v="121"/>
    </i>
    <i r="2">
      <x v="122"/>
    </i>
    <i r="2">
      <x v="123"/>
    </i>
    <i r="2">
      <x v="124"/>
    </i>
    <i r="2">
      <x v="125"/>
    </i>
    <i r="2">
      <x v="126"/>
    </i>
    <i r="2">
      <x v="127"/>
    </i>
    <i r="2">
      <x v="128"/>
    </i>
    <i r="2">
      <x v="129"/>
    </i>
    <i r="2">
      <x v="130"/>
    </i>
    <i>
      <x v="3"/>
    </i>
    <i r="1">
      <x v="6"/>
    </i>
    <i r="2">
      <x v="131"/>
    </i>
    <i r="2">
      <x v="132"/>
    </i>
    <i r="2">
      <x v="133"/>
    </i>
    <i r="1">
      <x v="7"/>
    </i>
    <i r="2">
      <x v="134"/>
    </i>
    <i r="2">
      <x v="135"/>
    </i>
    <i r="2">
      <x v="136"/>
    </i>
    <i r="2">
      <x v="137"/>
    </i>
    <i r="2">
      <x v="138"/>
    </i>
    <i r="2">
      <x v="139"/>
    </i>
    <i r="2">
      <x v="140"/>
    </i>
    <i r="2">
      <x v="141"/>
    </i>
    <i r="2">
      <x v="142"/>
    </i>
    <i r="2">
      <x v="143"/>
    </i>
    <i r="2">
      <x v="144"/>
    </i>
    <i r="2">
      <x v="145"/>
    </i>
    <i r="2">
      <x v="146"/>
    </i>
    <i r="2">
      <x v="147"/>
    </i>
    <i r="2">
      <x v="148"/>
    </i>
    <i>
      <x v="4"/>
    </i>
    <i r="1">
      <x v="9"/>
    </i>
    <i r="2">
      <x v="149"/>
    </i>
    <i r="2">
      <x v="150"/>
    </i>
    <i r="2">
      <x v="151"/>
    </i>
    <i>
      <x v="5"/>
    </i>
    <i r="1">
      <x v="10"/>
    </i>
    <i r="2">
      <x v="152"/>
    </i>
    <i r="2">
      <x v="153"/>
    </i>
    <i r="2">
      <x v="154"/>
    </i>
    <i t="grand">
      <x/>
    </i>
  </rowItems>
  <colFields count="1">
    <field x="-2"/>
  </colFields>
  <colItems count="3">
    <i>
      <x/>
    </i>
    <i i="1">
      <x v="1"/>
    </i>
    <i i="2">
      <x v="2"/>
    </i>
  </colItems>
  <dataFields count="3">
    <dataField name="Άθροισμα από ΣΥΝΟΛΙΚΟΣ Προϋπολογισμός Εξειδίκευσης" fld="10" baseField="0" baseItem="0"/>
    <dataField name="Άθροισμα από Πρ/σμός ΕΚΤ" fld="11" baseField="0" baseItem="0"/>
    <dataField name="Άθροισμα από Πρ/σμός ΕΤΠΑ" fld="12" baseField="0" baseItem="0"/>
  </dataFields>
  <formats count="74">
    <format dxfId="481">
      <pivotArea outline="0" collapsedLevelsAreSubtotals="1" fieldPosition="0"/>
    </format>
    <format dxfId="480">
      <pivotArea type="all" dataOnly="0" outline="0" fieldPosition="0"/>
    </format>
    <format dxfId="479">
      <pivotArea outline="0" collapsedLevelsAreSubtotals="1" fieldPosition="0"/>
    </format>
    <format dxfId="478">
      <pivotArea field="0" type="button" dataOnly="0" labelOnly="1" outline="0" axis="axisRow" fieldPosition="0"/>
    </format>
    <format dxfId="477">
      <pivotArea dataOnly="0" labelOnly="1" fieldPosition="0">
        <references count="1">
          <reference field="0" count="0"/>
        </references>
      </pivotArea>
    </format>
    <format dxfId="476">
      <pivotArea dataOnly="0" labelOnly="1" grandRow="1" outline="0" fieldPosition="0"/>
    </format>
    <format dxfId="475">
      <pivotArea dataOnly="0" labelOnly="1" fieldPosition="0">
        <references count="2">
          <reference field="0" count="1" selected="0">
            <x v="0"/>
          </reference>
          <reference field="1" count="1">
            <x v="8"/>
          </reference>
        </references>
      </pivotArea>
    </format>
    <format dxfId="474">
      <pivotArea dataOnly="0" labelOnly="1" fieldPosition="0">
        <references count="2">
          <reference field="0" count="1" selected="0">
            <x v="1"/>
          </reference>
          <reference field="1" count="4">
            <x v="0"/>
            <x v="1"/>
            <x v="2"/>
            <x v="3"/>
          </reference>
        </references>
      </pivotArea>
    </format>
    <format dxfId="473">
      <pivotArea dataOnly="0" labelOnly="1" fieldPosition="0">
        <references count="2">
          <reference field="0" count="1" selected="0">
            <x v="2"/>
          </reference>
          <reference field="1" count="2">
            <x v="4"/>
            <x v="5"/>
          </reference>
        </references>
      </pivotArea>
    </format>
    <format dxfId="472">
      <pivotArea dataOnly="0" labelOnly="1" fieldPosition="0">
        <references count="2">
          <reference field="0" count="1" selected="0">
            <x v="3"/>
          </reference>
          <reference field="1" count="2">
            <x v="6"/>
            <x v="7"/>
          </reference>
        </references>
      </pivotArea>
    </format>
    <format dxfId="471">
      <pivotArea dataOnly="0" labelOnly="1" fieldPosition="0">
        <references count="2">
          <reference field="0" count="1" selected="0">
            <x v="4"/>
          </reference>
          <reference field="1" count="1">
            <x v="9"/>
          </reference>
        </references>
      </pivotArea>
    </format>
    <format dxfId="470">
      <pivotArea dataOnly="0" labelOnly="1" fieldPosition="0">
        <references count="2">
          <reference field="0" count="1" selected="0">
            <x v="5"/>
          </reference>
          <reference field="1" count="1">
            <x v="10"/>
          </reference>
        </references>
      </pivotArea>
    </format>
    <format dxfId="469">
      <pivotArea dataOnly="0" labelOnly="1" outline="0" fieldPosition="0">
        <references count="1">
          <reference field="4294967294" count="3">
            <x v="0"/>
            <x v="1"/>
            <x v="2"/>
          </reference>
        </references>
      </pivotArea>
    </format>
    <format dxfId="468">
      <pivotArea type="all" dataOnly="0" outline="0" fieldPosition="0"/>
    </format>
    <format dxfId="467">
      <pivotArea outline="0" collapsedLevelsAreSubtotals="1" fieldPosition="0"/>
    </format>
    <format dxfId="466">
      <pivotArea field="0" type="button" dataOnly="0" labelOnly="1" outline="0" axis="axisRow" fieldPosition="0"/>
    </format>
    <format dxfId="465">
      <pivotArea dataOnly="0" labelOnly="1" fieldPosition="0">
        <references count="1">
          <reference field="0" count="0"/>
        </references>
      </pivotArea>
    </format>
    <format dxfId="464">
      <pivotArea dataOnly="0" labelOnly="1" grandRow="1" outline="0" fieldPosition="0"/>
    </format>
    <format dxfId="463">
      <pivotArea dataOnly="0" labelOnly="1" fieldPosition="0">
        <references count="2">
          <reference field="0" count="1" selected="0">
            <x v="0"/>
          </reference>
          <reference field="1" count="1">
            <x v="8"/>
          </reference>
        </references>
      </pivotArea>
    </format>
    <format dxfId="462">
      <pivotArea dataOnly="0" labelOnly="1" fieldPosition="0">
        <references count="2">
          <reference field="0" count="1" selected="0">
            <x v="1"/>
          </reference>
          <reference field="1" count="4">
            <x v="0"/>
            <x v="1"/>
            <x v="2"/>
            <x v="3"/>
          </reference>
        </references>
      </pivotArea>
    </format>
    <format dxfId="461">
      <pivotArea dataOnly="0" labelOnly="1" fieldPosition="0">
        <references count="2">
          <reference field="0" count="1" selected="0">
            <x v="2"/>
          </reference>
          <reference field="1" count="2">
            <x v="4"/>
            <x v="5"/>
          </reference>
        </references>
      </pivotArea>
    </format>
    <format dxfId="460">
      <pivotArea dataOnly="0" labelOnly="1" fieldPosition="0">
        <references count="2">
          <reference field="0" count="1" selected="0">
            <x v="3"/>
          </reference>
          <reference field="1" count="2">
            <x v="6"/>
            <x v="7"/>
          </reference>
        </references>
      </pivotArea>
    </format>
    <format dxfId="459">
      <pivotArea dataOnly="0" labelOnly="1" fieldPosition="0">
        <references count="2">
          <reference field="0" count="1" selected="0">
            <x v="4"/>
          </reference>
          <reference field="1" count="1">
            <x v="9"/>
          </reference>
        </references>
      </pivotArea>
    </format>
    <format dxfId="458">
      <pivotArea dataOnly="0" labelOnly="1" fieldPosition="0">
        <references count="2">
          <reference field="0" count="1" selected="0">
            <x v="5"/>
          </reference>
          <reference field="1" count="1">
            <x v="10"/>
          </reference>
        </references>
      </pivotArea>
    </format>
    <format dxfId="457">
      <pivotArea dataOnly="0" labelOnly="1" outline="0" fieldPosition="0">
        <references count="1">
          <reference field="4294967294" count="3">
            <x v="0"/>
            <x v="1"/>
            <x v="2"/>
          </reference>
        </references>
      </pivotArea>
    </format>
    <format dxfId="456">
      <pivotArea type="all" dataOnly="0" outline="0" fieldPosition="0"/>
    </format>
    <format dxfId="455">
      <pivotArea outline="0" collapsedLevelsAreSubtotals="1" fieldPosition="0"/>
    </format>
    <format dxfId="454">
      <pivotArea field="0" type="button" dataOnly="0" labelOnly="1" outline="0" axis="axisRow" fieldPosition="0"/>
    </format>
    <format dxfId="453">
      <pivotArea dataOnly="0" labelOnly="1" fieldPosition="0">
        <references count="1">
          <reference field="0" count="0"/>
        </references>
      </pivotArea>
    </format>
    <format dxfId="452">
      <pivotArea dataOnly="0" labelOnly="1" grandRow="1" outline="0" fieldPosition="0"/>
    </format>
    <format dxfId="451">
      <pivotArea dataOnly="0" labelOnly="1" fieldPosition="0">
        <references count="2">
          <reference field="0" count="1" selected="0">
            <x v="0"/>
          </reference>
          <reference field="1" count="1">
            <x v="8"/>
          </reference>
        </references>
      </pivotArea>
    </format>
    <format dxfId="450">
      <pivotArea dataOnly="0" labelOnly="1" fieldPosition="0">
        <references count="2">
          <reference field="0" count="1" selected="0">
            <x v="1"/>
          </reference>
          <reference field="1" count="4">
            <x v="0"/>
            <x v="1"/>
            <x v="2"/>
            <x v="3"/>
          </reference>
        </references>
      </pivotArea>
    </format>
    <format dxfId="449">
      <pivotArea dataOnly="0" labelOnly="1" fieldPosition="0">
        <references count="2">
          <reference field="0" count="1" selected="0">
            <x v="2"/>
          </reference>
          <reference field="1" count="2">
            <x v="4"/>
            <x v="5"/>
          </reference>
        </references>
      </pivotArea>
    </format>
    <format dxfId="448">
      <pivotArea dataOnly="0" labelOnly="1" fieldPosition="0">
        <references count="2">
          <reference field="0" count="1" selected="0">
            <x v="3"/>
          </reference>
          <reference field="1" count="2">
            <x v="6"/>
            <x v="7"/>
          </reference>
        </references>
      </pivotArea>
    </format>
    <format dxfId="447">
      <pivotArea dataOnly="0" labelOnly="1" fieldPosition="0">
        <references count="2">
          <reference field="0" count="1" selected="0">
            <x v="4"/>
          </reference>
          <reference field="1" count="1">
            <x v="9"/>
          </reference>
        </references>
      </pivotArea>
    </format>
    <format dxfId="446">
      <pivotArea dataOnly="0" labelOnly="1" fieldPosition="0">
        <references count="2">
          <reference field="0" count="1" selected="0">
            <x v="5"/>
          </reference>
          <reference field="1" count="1">
            <x v="10"/>
          </reference>
        </references>
      </pivotArea>
    </format>
    <format dxfId="445">
      <pivotArea dataOnly="0" labelOnly="1" outline="0" fieldPosition="0">
        <references count="1">
          <reference field="4294967294" count="3">
            <x v="0"/>
            <x v="1"/>
            <x v="2"/>
          </reference>
        </references>
      </pivotArea>
    </format>
    <format dxfId="444">
      <pivotArea type="all" dataOnly="0" outline="0" fieldPosition="0"/>
    </format>
    <format dxfId="443">
      <pivotArea outline="0" collapsedLevelsAreSubtotals="1" fieldPosition="0"/>
    </format>
    <format dxfId="442">
      <pivotArea field="0" type="button" dataOnly="0" labelOnly="1" outline="0" axis="axisRow" fieldPosition="0"/>
    </format>
    <format dxfId="441">
      <pivotArea dataOnly="0" labelOnly="1" fieldPosition="0">
        <references count="1">
          <reference field="0" count="0"/>
        </references>
      </pivotArea>
    </format>
    <format dxfId="440">
      <pivotArea dataOnly="0" labelOnly="1" grandRow="1" outline="0" fieldPosition="0"/>
    </format>
    <format dxfId="439">
      <pivotArea dataOnly="0" labelOnly="1" fieldPosition="0">
        <references count="2">
          <reference field="0" count="1" selected="0">
            <x v="0"/>
          </reference>
          <reference field="1" count="1">
            <x v="8"/>
          </reference>
        </references>
      </pivotArea>
    </format>
    <format dxfId="438">
      <pivotArea dataOnly="0" labelOnly="1" fieldPosition="0">
        <references count="2">
          <reference field="0" count="1" selected="0">
            <x v="1"/>
          </reference>
          <reference field="1" count="4">
            <x v="0"/>
            <x v="1"/>
            <x v="2"/>
            <x v="3"/>
          </reference>
        </references>
      </pivotArea>
    </format>
    <format dxfId="437">
      <pivotArea dataOnly="0" labelOnly="1" fieldPosition="0">
        <references count="2">
          <reference field="0" count="1" selected="0">
            <x v="2"/>
          </reference>
          <reference field="1" count="2">
            <x v="4"/>
            <x v="5"/>
          </reference>
        </references>
      </pivotArea>
    </format>
    <format dxfId="436">
      <pivotArea dataOnly="0" labelOnly="1" fieldPosition="0">
        <references count="2">
          <reference field="0" count="1" selected="0">
            <x v="3"/>
          </reference>
          <reference field="1" count="2">
            <x v="6"/>
            <x v="7"/>
          </reference>
        </references>
      </pivotArea>
    </format>
    <format dxfId="435">
      <pivotArea dataOnly="0" labelOnly="1" fieldPosition="0">
        <references count="2">
          <reference field="0" count="1" selected="0">
            <x v="4"/>
          </reference>
          <reference field="1" count="1">
            <x v="9"/>
          </reference>
        </references>
      </pivotArea>
    </format>
    <format dxfId="434">
      <pivotArea dataOnly="0" labelOnly="1" fieldPosition="0">
        <references count="2">
          <reference field="0" count="1" selected="0">
            <x v="5"/>
          </reference>
          <reference field="1" count="1">
            <x v="10"/>
          </reference>
        </references>
      </pivotArea>
    </format>
    <format dxfId="433">
      <pivotArea dataOnly="0" labelOnly="1" outline="0" fieldPosition="0">
        <references count="1">
          <reference field="4294967294" count="3">
            <x v="0"/>
            <x v="1"/>
            <x v="2"/>
          </reference>
        </references>
      </pivotArea>
    </format>
    <format dxfId="432">
      <pivotArea field="0" type="button" dataOnly="0" labelOnly="1" outline="0" axis="axisRow" fieldPosition="0"/>
    </format>
    <format dxfId="431">
      <pivotArea dataOnly="0" labelOnly="1" outline="0" fieldPosition="0">
        <references count="1">
          <reference field="4294967294" count="3">
            <x v="0"/>
            <x v="1"/>
            <x v="2"/>
          </reference>
        </references>
      </pivotArea>
    </format>
    <format dxfId="430">
      <pivotArea type="all" dataOnly="0" outline="0" fieldPosition="0"/>
    </format>
    <format dxfId="429">
      <pivotArea outline="0" collapsedLevelsAreSubtotals="1" fieldPosition="0"/>
    </format>
    <format dxfId="428">
      <pivotArea field="0" type="button" dataOnly="0" labelOnly="1" outline="0" axis="axisRow" fieldPosition="0"/>
    </format>
    <format dxfId="427">
      <pivotArea dataOnly="0" labelOnly="1" fieldPosition="0">
        <references count="1">
          <reference field="0" count="0"/>
        </references>
      </pivotArea>
    </format>
    <format dxfId="426">
      <pivotArea dataOnly="0" labelOnly="1" grandRow="1" outline="0" fieldPosition="0"/>
    </format>
    <format dxfId="425">
      <pivotArea dataOnly="0" labelOnly="1" fieldPosition="0">
        <references count="2">
          <reference field="0" count="1" selected="0">
            <x v="0"/>
          </reference>
          <reference field="1" count="1">
            <x v="8"/>
          </reference>
        </references>
      </pivotArea>
    </format>
    <format dxfId="424">
      <pivotArea dataOnly="0" labelOnly="1" fieldPosition="0">
        <references count="2">
          <reference field="0" count="1" selected="0">
            <x v="1"/>
          </reference>
          <reference field="1" count="4">
            <x v="0"/>
            <x v="1"/>
            <x v="2"/>
            <x v="3"/>
          </reference>
        </references>
      </pivotArea>
    </format>
    <format dxfId="423">
      <pivotArea dataOnly="0" labelOnly="1" fieldPosition="0">
        <references count="2">
          <reference field="0" count="1" selected="0">
            <x v="2"/>
          </reference>
          <reference field="1" count="2">
            <x v="4"/>
            <x v="5"/>
          </reference>
        </references>
      </pivotArea>
    </format>
    <format dxfId="422">
      <pivotArea dataOnly="0" labelOnly="1" fieldPosition="0">
        <references count="2">
          <reference field="0" count="1" selected="0">
            <x v="3"/>
          </reference>
          <reference field="1" count="2">
            <x v="6"/>
            <x v="7"/>
          </reference>
        </references>
      </pivotArea>
    </format>
    <format dxfId="421">
      <pivotArea dataOnly="0" labelOnly="1" fieldPosition="0">
        <references count="2">
          <reference field="0" count="1" selected="0">
            <x v="4"/>
          </reference>
          <reference field="1" count="1">
            <x v="9"/>
          </reference>
        </references>
      </pivotArea>
    </format>
    <format dxfId="420">
      <pivotArea dataOnly="0" labelOnly="1" fieldPosition="0">
        <references count="2">
          <reference field="0" count="1" selected="0">
            <x v="5"/>
          </reference>
          <reference field="1" count="1">
            <x v="10"/>
          </reference>
        </references>
      </pivotArea>
    </format>
    <format dxfId="419">
      <pivotArea dataOnly="0" labelOnly="1" fieldPosition="0">
        <references count="3">
          <reference field="0" count="1" selected="0">
            <x v="0"/>
          </reference>
          <reference field="1" count="1" selected="0">
            <x v="8"/>
          </reference>
          <reference field="4" count="1">
            <x v="155"/>
          </reference>
        </references>
      </pivotArea>
    </format>
    <format dxfId="418">
      <pivotArea dataOnly="0" labelOnly="1" fieldPosition="0">
        <references count="3">
          <reference field="0" count="1" selected="0">
            <x v="1"/>
          </reference>
          <reference field="1" count="1" selected="0">
            <x v="0"/>
          </reference>
          <reference field="4" count="15">
            <x v="3"/>
            <x v="4"/>
            <x v="5"/>
            <x v="6"/>
            <x v="7"/>
            <x v="8"/>
            <x v="9"/>
            <x v="10"/>
            <x v="11"/>
            <x v="12"/>
            <x v="13"/>
            <x v="14"/>
            <x v="15"/>
            <x v="16"/>
            <x v="17"/>
          </reference>
        </references>
      </pivotArea>
    </format>
    <format dxfId="417">
      <pivotArea dataOnly="0" labelOnly="1" fieldPosition="0">
        <references count="3">
          <reference field="0" count="1" selected="0">
            <x v="1"/>
          </reference>
          <reference field="1" count="1" selected="0">
            <x v="1"/>
          </reference>
          <reference field="4" count="40">
            <x v="18"/>
            <x v="19"/>
            <x v="20"/>
            <x v="21"/>
            <x v="22"/>
            <x v="23"/>
            <x v="24"/>
            <x v="25"/>
            <x v="26"/>
            <x v="27"/>
            <x v="28"/>
            <x v="29"/>
            <x v="30"/>
            <x v="31"/>
            <x v="32"/>
            <x v="33"/>
            <x v="34"/>
            <x v="35"/>
            <x v="36"/>
            <x v="37"/>
            <x v="38"/>
            <x v="39"/>
            <x v="40"/>
            <x v="41"/>
            <x v="42"/>
            <x v="43"/>
            <x v="44"/>
            <x v="45"/>
            <x v="46"/>
            <x v="47"/>
            <x v="48"/>
            <x v="49"/>
            <x v="50"/>
            <x v="51"/>
            <x v="52"/>
            <x v="53"/>
            <x v="54"/>
            <x v="55"/>
            <x v="56"/>
            <x v="57"/>
          </reference>
        </references>
      </pivotArea>
    </format>
    <format dxfId="416">
      <pivotArea dataOnly="0" labelOnly="1" fieldPosition="0">
        <references count="3">
          <reference field="0" count="1" selected="0">
            <x v="1"/>
          </reference>
          <reference field="1" count="1" selected="0">
            <x v="2"/>
          </reference>
          <reference field="4" count="12">
            <x v="58"/>
            <x v="59"/>
            <x v="60"/>
            <x v="61"/>
            <x v="62"/>
            <x v="63"/>
            <x v="64"/>
            <x v="65"/>
            <x v="66"/>
            <x v="67"/>
            <x v="68"/>
            <x v="69"/>
          </reference>
        </references>
      </pivotArea>
    </format>
    <format dxfId="415">
      <pivotArea dataOnly="0" labelOnly="1" fieldPosition="0">
        <references count="3">
          <reference field="0" count="1" selected="0">
            <x v="1"/>
          </reference>
          <reference field="1" count="1" selected="0">
            <x v="3"/>
          </reference>
          <reference field="4" count="3">
            <x v="0"/>
            <x v="1"/>
            <x v="2"/>
          </reference>
        </references>
      </pivotArea>
    </format>
    <format dxfId="414">
      <pivotArea dataOnly="0" labelOnly="1" fieldPosition="0">
        <references count="3">
          <reference field="0" count="1" selected="0">
            <x v="2"/>
          </reference>
          <reference field="1" count="1" selected="0">
            <x v="4"/>
          </reference>
          <reference field="4" count="44">
            <x v="70"/>
            <x v="71"/>
            <x v="72"/>
            <x v="73"/>
            <x v="74"/>
            <x v="75"/>
            <x v="76"/>
            <x v="77"/>
            <x v="78"/>
            <x v="79"/>
            <x v="80"/>
            <x v="81"/>
            <x v="82"/>
            <x v="83"/>
            <x v="84"/>
            <x v="85"/>
            <x v="86"/>
            <x v="87"/>
            <x v="88"/>
            <x v="89"/>
            <x v="90"/>
            <x v="91"/>
            <x v="92"/>
            <x v="93"/>
            <x v="94"/>
            <x v="95"/>
            <x v="96"/>
            <x v="97"/>
            <x v="98"/>
            <x v="99"/>
            <x v="100"/>
            <x v="101"/>
            <x v="102"/>
            <x v="103"/>
            <x v="104"/>
            <x v="105"/>
            <x v="106"/>
            <x v="107"/>
            <x v="108"/>
            <x v="109"/>
            <x v="110"/>
            <x v="111"/>
            <x v="112"/>
            <x v="113"/>
          </reference>
        </references>
      </pivotArea>
    </format>
    <format dxfId="413">
      <pivotArea dataOnly="0" labelOnly="1" fieldPosition="0">
        <references count="3">
          <reference field="0" count="1" selected="0">
            <x v="2"/>
          </reference>
          <reference field="1" count="1" selected="0">
            <x v="5"/>
          </reference>
          <reference field="4" count="17">
            <x v="114"/>
            <x v="115"/>
            <x v="116"/>
            <x v="117"/>
            <x v="118"/>
            <x v="119"/>
            <x v="120"/>
            <x v="121"/>
            <x v="122"/>
            <x v="123"/>
            <x v="124"/>
            <x v="125"/>
            <x v="126"/>
            <x v="127"/>
            <x v="128"/>
            <x v="129"/>
            <x v="130"/>
          </reference>
        </references>
      </pivotArea>
    </format>
    <format dxfId="412">
      <pivotArea dataOnly="0" labelOnly="1" fieldPosition="0">
        <references count="3">
          <reference field="0" count="1" selected="0">
            <x v="3"/>
          </reference>
          <reference field="1" count="1" selected="0">
            <x v="6"/>
          </reference>
          <reference field="4" count="3">
            <x v="131"/>
            <x v="132"/>
            <x v="133"/>
          </reference>
        </references>
      </pivotArea>
    </format>
    <format dxfId="411">
      <pivotArea dataOnly="0" labelOnly="1" fieldPosition="0">
        <references count="3">
          <reference field="0" count="1" selected="0">
            <x v="3"/>
          </reference>
          <reference field="1" count="1" selected="0">
            <x v="7"/>
          </reference>
          <reference field="4" count="15">
            <x v="134"/>
            <x v="135"/>
            <x v="136"/>
            <x v="137"/>
            <x v="138"/>
            <x v="139"/>
            <x v="140"/>
            <x v="141"/>
            <x v="142"/>
            <x v="143"/>
            <x v="144"/>
            <x v="145"/>
            <x v="146"/>
            <x v="147"/>
            <x v="148"/>
          </reference>
        </references>
      </pivotArea>
    </format>
    <format dxfId="410">
      <pivotArea dataOnly="0" labelOnly="1" fieldPosition="0">
        <references count="3">
          <reference field="0" count="1" selected="0">
            <x v="4"/>
          </reference>
          <reference field="1" count="1" selected="0">
            <x v="9"/>
          </reference>
          <reference field="4" count="3">
            <x v="149"/>
            <x v="150"/>
            <x v="151"/>
          </reference>
        </references>
      </pivotArea>
    </format>
    <format dxfId="409">
      <pivotArea dataOnly="0" labelOnly="1" fieldPosition="0">
        <references count="3">
          <reference field="0" count="1" selected="0">
            <x v="5"/>
          </reference>
          <reference field="1" count="1" selected="0">
            <x v="10"/>
          </reference>
          <reference field="4" count="3">
            <x v="152"/>
            <x v="153"/>
            <x v="154"/>
          </reference>
        </references>
      </pivotArea>
    </format>
    <format dxfId="408">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Συγκεντρωτικός Πίνακας2" cacheId="1" applyNumberFormats="0" applyBorderFormats="0" applyFontFormats="0" applyPatternFormats="0" applyAlignmentFormats="0" applyWidthHeightFormats="1" dataCaption="Τιμές" updatedVersion="6" minRefreshableVersion="3" useAutoFormatting="1" itemPrintTitles="1" createdVersion="6" indent="0" outline="1" outlineData="1" multipleFieldFilters="0">
  <location ref="A4:D305" firstHeaderRow="0" firstDataRow="1" firstDataCol="1"/>
  <pivotFields count="16">
    <pivotField showAll="0"/>
    <pivotField showAll="0"/>
    <pivotField multipleItemSelectionAllowed="1" showAll="0"/>
    <pivotField showAll="0"/>
    <pivotField showAll="0"/>
    <pivotField showAll="0"/>
    <pivotField showAll="0"/>
    <pivotField showAll="0"/>
    <pivotField showAll="0"/>
    <pivotField axis="axisRow" showAll="0">
      <items count="282">
        <item x="0"/>
        <item x="1"/>
        <item x="2"/>
        <item x="3"/>
        <item x="4"/>
        <item x="5"/>
        <item x="6"/>
        <item x="7"/>
        <item x="8"/>
        <item x="9"/>
        <item x="10"/>
        <item x="11"/>
        <item x="12"/>
        <item x="13"/>
        <item x="14"/>
        <item x="15"/>
        <item x="16"/>
        <item x="17"/>
        <item x="18"/>
        <item x="19"/>
        <item x="25"/>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8"/>
        <item x="129"/>
        <item x="130"/>
        <item x="131"/>
        <item x="132"/>
        <item x="133"/>
        <item x="134"/>
        <item x="135"/>
        <item x="136"/>
        <item x="260"/>
        <item x="137"/>
        <item x="138"/>
        <item x="139"/>
        <item x="140"/>
        <item x="141"/>
        <item x="142"/>
        <item x="143"/>
        <item x="23"/>
        <item x="24"/>
        <item x="144"/>
        <item x="22"/>
        <item x="145"/>
        <item x="147"/>
        <item x="148"/>
        <item x="149"/>
        <item x="150"/>
        <item x="151"/>
        <item x="152"/>
        <item x="153"/>
        <item x="154"/>
        <item x="155"/>
        <item x="156"/>
        <item x="157"/>
        <item x="20"/>
        <item x="158"/>
        <item x="159"/>
        <item x="160"/>
        <item x="161"/>
        <item x="162"/>
        <item x="163"/>
        <item x="164"/>
        <item x="165"/>
        <item x="166"/>
        <item x="167"/>
        <item x="168"/>
        <item x="169"/>
        <item x="170"/>
        <item x="21"/>
        <item x="171"/>
        <item x="172"/>
        <item x="173"/>
        <item x="174"/>
        <item x="175"/>
        <item x="176"/>
        <item x="177"/>
        <item x="178"/>
        <item x="179"/>
        <item x="180"/>
        <item x="181"/>
        <item x="182"/>
        <item x="183"/>
        <item x="184"/>
        <item x="185"/>
        <item x="186"/>
        <item x="21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127"/>
        <item x="215"/>
        <item x="217"/>
        <item x="218"/>
        <item x="219"/>
        <item x="220"/>
        <item x="256"/>
        <item x="221"/>
        <item x="222"/>
        <item x="223"/>
        <item x="224"/>
        <item x="225"/>
        <item x="226"/>
        <item x="227"/>
        <item x="228"/>
        <item x="229"/>
        <item x="230"/>
        <item x="231"/>
        <item x="232"/>
        <item x="233"/>
        <item x="234"/>
        <item x="235"/>
        <item x="236"/>
        <item x="26"/>
        <item x="237"/>
        <item x="238"/>
        <item x="239"/>
        <item x="240"/>
        <item x="242"/>
        <item x="243"/>
        <item x="244"/>
        <item x="245"/>
        <item x="246"/>
        <item x="247"/>
        <item x="248"/>
        <item x="249"/>
        <item x="250"/>
        <item x="251"/>
        <item x="252"/>
        <item x="253"/>
        <item x="254"/>
        <item x="255"/>
        <item x="261"/>
        <item x="262"/>
        <item x="263"/>
        <item x="264"/>
        <item x="265"/>
        <item x="266"/>
        <item x="267"/>
        <item x="268"/>
        <item x="269"/>
        <item x="270"/>
        <item x="271"/>
        <item x="272"/>
        <item x="273"/>
        <item x="274"/>
        <item x="275"/>
        <item x="276"/>
        <item x="277"/>
        <item x="278"/>
        <item x="259"/>
        <item x="279"/>
        <item x="280"/>
        <item x="146"/>
        <item x="241"/>
        <item x="257"/>
        <item x="258"/>
        <item t="default"/>
      </items>
    </pivotField>
    <pivotField dataField="1" showAll="0"/>
    <pivotField dataField="1" showAll="0"/>
    <pivotField dataField="1" showAll="0"/>
    <pivotField showAll="0"/>
    <pivotField showAll="0"/>
    <pivotField axis="axisRow" multipleItemSelectionAllowed="1" showAll="0">
      <items count="13">
        <item x="8"/>
        <item m="1" x="10"/>
        <item m="1" x="11"/>
        <item x="3"/>
        <item x="2"/>
        <item x="1"/>
        <item x="6"/>
        <item x="4"/>
        <item x="7"/>
        <item x="5"/>
        <item x="0"/>
        <item x="9"/>
        <item t="default"/>
      </items>
    </pivotField>
  </pivotFields>
  <rowFields count="2">
    <field x="15"/>
    <field x="9"/>
  </rowFields>
  <rowItems count="301">
    <i>
      <x/>
    </i>
    <i r="1">
      <x v="92"/>
    </i>
    <i r="1">
      <x v="167"/>
    </i>
    <i>
      <x v="3"/>
    </i>
    <i r="1">
      <x v="9"/>
    </i>
    <i r="1">
      <x v="31"/>
    </i>
    <i r="1">
      <x v="80"/>
    </i>
    <i r="1">
      <x v="124"/>
    </i>
    <i r="1">
      <x v="152"/>
    </i>
    <i r="1">
      <x v="182"/>
    </i>
    <i r="1">
      <x v="184"/>
    </i>
    <i r="1">
      <x v="210"/>
    </i>
    <i r="1">
      <x v="253"/>
    </i>
    <i>
      <x v="4"/>
    </i>
    <i r="1">
      <x v="6"/>
    </i>
    <i r="1">
      <x v="46"/>
    </i>
    <i r="1">
      <x v="52"/>
    </i>
    <i r="1">
      <x v="71"/>
    </i>
    <i r="1">
      <x v="75"/>
    </i>
    <i r="1">
      <x v="91"/>
    </i>
    <i r="1">
      <x v="101"/>
    </i>
    <i r="1">
      <x v="102"/>
    </i>
    <i r="1">
      <x v="121"/>
    </i>
    <i r="1">
      <x v="146"/>
    </i>
    <i r="1">
      <x v="147"/>
    </i>
    <i r="1">
      <x v="160"/>
    </i>
    <i r="1">
      <x v="191"/>
    </i>
    <i r="1">
      <x v="192"/>
    </i>
    <i r="1">
      <x v="232"/>
    </i>
    <i r="1">
      <x v="241"/>
    </i>
    <i r="1">
      <x v="246"/>
    </i>
    <i>
      <x v="5"/>
    </i>
    <i r="1">
      <x v="4"/>
    </i>
    <i r="1">
      <x v="5"/>
    </i>
    <i r="1">
      <x v="26"/>
    </i>
    <i r="1">
      <x v="45"/>
    </i>
    <i r="1">
      <x v="51"/>
    </i>
    <i r="1">
      <x v="79"/>
    </i>
    <i r="1">
      <x v="113"/>
    </i>
    <i r="1">
      <x v="144"/>
    </i>
    <i r="1">
      <x v="165"/>
    </i>
    <i r="1">
      <x v="187"/>
    </i>
    <i r="1">
      <x v="200"/>
    </i>
    <i r="1">
      <x v="212"/>
    </i>
    <i r="1">
      <x v="214"/>
    </i>
    <i r="1">
      <x v="263"/>
    </i>
    <i r="1">
      <x v="271"/>
    </i>
    <i r="1">
      <x v="272"/>
    </i>
    <i>
      <x v="6"/>
    </i>
    <i r="1">
      <x v="40"/>
    </i>
    <i r="1">
      <x v="62"/>
    </i>
    <i r="1">
      <x v="64"/>
    </i>
    <i r="1">
      <x v="119"/>
    </i>
    <i r="1">
      <x v="136"/>
    </i>
    <i r="1">
      <x v="159"/>
    </i>
    <i r="1">
      <x v="170"/>
    </i>
    <i r="1">
      <x v="171"/>
    </i>
    <i r="1">
      <x v="194"/>
    </i>
    <i r="1">
      <x v="195"/>
    </i>
    <i r="1">
      <x v="196"/>
    </i>
    <i r="1">
      <x v="197"/>
    </i>
    <i r="1">
      <x v="198"/>
    </i>
    <i r="1">
      <x v="204"/>
    </i>
    <i>
      <x v="7"/>
    </i>
    <i r="1">
      <x v="22"/>
    </i>
    <i r="1">
      <x v="35"/>
    </i>
    <i r="1">
      <x v="44"/>
    </i>
    <i r="1">
      <x v="78"/>
    </i>
    <i r="1">
      <x v="103"/>
    </i>
    <i r="1">
      <x v="105"/>
    </i>
    <i r="1">
      <x v="114"/>
    </i>
    <i r="1">
      <x v="149"/>
    </i>
    <i r="1">
      <x v="156"/>
    </i>
    <i r="1">
      <x v="161"/>
    </i>
    <i r="1">
      <x v="162"/>
    </i>
    <i r="1">
      <x v="175"/>
    </i>
    <i r="1">
      <x v="178"/>
    </i>
    <i r="1">
      <x v="188"/>
    </i>
    <i r="1">
      <x v="190"/>
    </i>
    <i r="1">
      <x v="203"/>
    </i>
    <i r="1">
      <x v="217"/>
    </i>
    <i r="1">
      <x v="226"/>
    </i>
    <i r="1">
      <x v="244"/>
    </i>
    <i r="1">
      <x v="245"/>
    </i>
    <i r="1">
      <x v="250"/>
    </i>
    <i>
      <x v="8"/>
    </i>
    <i r="1">
      <x v="65"/>
    </i>
    <i r="1">
      <x v="70"/>
    </i>
    <i r="1">
      <x v="82"/>
    </i>
    <i r="1">
      <x v="88"/>
    </i>
    <i r="1">
      <x v="107"/>
    </i>
    <i r="1">
      <x v="148"/>
    </i>
    <i r="1">
      <x v="185"/>
    </i>
    <i r="1">
      <x v="205"/>
    </i>
    <i r="1">
      <x v="216"/>
    </i>
    <i r="1">
      <x v="228"/>
    </i>
    <i r="1">
      <x v="252"/>
    </i>
    <i>
      <x v="9"/>
    </i>
    <i r="1">
      <x v="24"/>
    </i>
    <i r="1">
      <x v="27"/>
    </i>
    <i r="1">
      <x v="68"/>
    </i>
    <i r="1">
      <x v="150"/>
    </i>
    <i r="1">
      <x v="219"/>
    </i>
    <i r="1">
      <x v="221"/>
    </i>
    <i r="1">
      <x v="239"/>
    </i>
    <i>
      <x v="10"/>
    </i>
    <i r="1">
      <x/>
    </i>
    <i r="1">
      <x v="1"/>
    </i>
    <i r="1">
      <x v="2"/>
    </i>
    <i r="1">
      <x v="3"/>
    </i>
    <i r="1">
      <x v="7"/>
    </i>
    <i r="1">
      <x v="8"/>
    </i>
    <i r="1">
      <x v="10"/>
    </i>
    <i r="1">
      <x v="11"/>
    </i>
    <i r="1">
      <x v="12"/>
    </i>
    <i r="1">
      <x v="13"/>
    </i>
    <i r="1">
      <x v="14"/>
    </i>
    <i r="1">
      <x v="15"/>
    </i>
    <i r="1">
      <x v="16"/>
    </i>
    <i r="1">
      <x v="17"/>
    </i>
    <i r="1">
      <x v="18"/>
    </i>
    <i r="1">
      <x v="19"/>
    </i>
    <i r="1">
      <x v="20"/>
    </i>
    <i r="1">
      <x v="21"/>
    </i>
    <i r="1">
      <x v="23"/>
    </i>
    <i r="1">
      <x v="25"/>
    </i>
    <i r="1">
      <x v="28"/>
    </i>
    <i r="1">
      <x v="29"/>
    </i>
    <i r="1">
      <x v="30"/>
    </i>
    <i r="1">
      <x v="32"/>
    </i>
    <i r="1">
      <x v="33"/>
    </i>
    <i r="1">
      <x v="34"/>
    </i>
    <i r="1">
      <x v="36"/>
    </i>
    <i r="1">
      <x v="37"/>
    </i>
    <i r="1">
      <x v="38"/>
    </i>
    <i r="1">
      <x v="39"/>
    </i>
    <i r="1">
      <x v="41"/>
    </i>
    <i r="1">
      <x v="42"/>
    </i>
    <i r="1">
      <x v="43"/>
    </i>
    <i r="1">
      <x v="47"/>
    </i>
    <i r="1">
      <x v="48"/>
    </i>
    <i r="1">
      <x v="49"/>
    </i>
    <i r="1">
      <x v="50"/>
    </i>
    <i r="1">
      <x v="52"/>
    </i>
    <i r="1">
      <x v="53"/>
    </i>
    <i r="1">
      <x v="54"/>
    </i>
    <i r="1">
      <x v="55"/>
    </i>
    <i r="1">
      <x v="56"/>
    </i>
    <i r="1">
      <x v="57"/>
    </i>
    <i r="1">
      <x v="58"/>
    </i>
    <i r="1">
      <x v="59"/>
    </i>
    <i r="1">
      <x v="60"/>
    </i>
    <i r="1">
      <x v="61"/>
    </i>
    <i r="1">
      <x v="63"/>
    </i>
    <i r="1">
      <x v="64"/>
    </i>
    <i r="1">
      <x v="66"/>
    </i>
    <i r="1">
      <x v="67"/>
    </i>
    <i r="1">
      <x v="69"/>
    </i>
    <i r="1">
      <x v="72"/>
    </i>
    <i r="1">
      <x v="73"/>
    </i>
    <i r="1">
      <x v="74"/>
    </i>
    <i r="1">
      <x v="76"/>
    </i>
    <i r="1">
      <x v="77"/>
    </i>
    <i r="1">
      <x v="81"/>
    </i>
    <i r="1">
      <x v="83"/>
    </i>
    <i r="1">
      <x v="84"/>
    </i>
    <i r="1">
      <x v="85"/>
    </i>
    <i r="1">
      <x v="86"/>
    </i>
    <i r="1">
      <x v="87"/>
    </i>
    <i r="1">
      <x v="89"/>
    </i>
    <i r="1">
      <x v="90"/>
    </i>
    <i r="1">
      <x v="93"/>
    </i>
    <i r="1">
      <x v="94"/>
    </i>
    <i r="1">
      <x v="95"/>
    </i>
    <i r="1">
      <x v="96"/>
    </i>
    <i r="1">
      <x v="97"/>
    </i>
    <i r="1">
      <x v="98"/>
    </i>
    <i r="1">
      <x v="99"/>
    </i>
    <i r="1">
      <x v="100"/>
    </i>
    <i r="1">
      <x v="102"/>
    </i>
    <i r="1">
      <x v="104"/>
    </i>
    <i r="1">
      <x v="106"/>
    </i>
    <i r="1">
      <x v="108"/>
    </i>
    <i r="1">
      <x v="109"/>
    </i>
    <i r="1">
      <x v="110"/>
    </i>
    <i r="1">
      <x v="111"/>
    </i>
    <i r="1">
      <x v="112"/>
    </i>
    <i r="1">
      <x v="115"/>
    </i>
    <i r="1">
      <x v="116"/>
    </i>
    <i r="1">
      <x v="117"/>
    </i>
    <i r="1">
      <x v="118"/>
    </i>
    <i r="1">
      <x v="120"/>
    </i>
    <i r="1">
      <x v="122"/>
    </i>
    <i r="1">
      <x v="123"/>
    </i>
    <i r="1">
      <x v="124"/>
    </i>
    <i r="1">
      <x v="125"/>
    </i>
    <i r="1">
      <x v="126"/>
    </i>
    <i r="1">
      <x v="127"/>
    </i>
    <i r="1">
      <x v="128"/>
    </i>
    <i r="1">
      <x v="129"/>
    </i>
    <i r="1">
      <x v="130"/>
    </i>
    <i r="1">
      <x v="131"/>
    </i>
    <i r="1">
      <x v="132"/>
    </i>
    <i r="1">
      <x v="133"/>
    </i>
    <i r="1">
      <x v="134"/>
    </i>
    <i r="1">
      <x v="135"/>
    </i>
    <i r="1">
      <x v="137"/>
    </i>
    <i r="1">
      <x v="138"/>
    </i>
    <i r="1">
      <x v="139"/>
    </i>
    <i r="1">
      <x v="140"/>
    </i>
    <i r="1">
      <x v="141"/>
    </i>
    <i r="1">
      <x v="142"/>
    </i>
    <i r="1">
      <x v="143"/>
    </i>
    <i r="1">
      <x v="145"/>
    </i>
    <i r="1">
      <x v="151"/>
    </i>
    <i r="1">
      <x v="153"/>
    </i>
    <i r="1">
      <x v="154"/>
    </i>
    <i r="1">
      <x v="155"/>
    </i>
    <i r="1">
      <x v="157"/>
    </i>
    <i r="1">
      <x v="158"/>
    </i>
    <i r="1">
      <x v="163"/>
    </i>
    <i r="1">
      <x v="164"/>
    </i>
    <i r="1">
      <x v="165"/>
    </i>
    <i r="1">
      <x v="166"/>
    </i>
    <i r="1">
      <x v="168"/>
    </i>
    <i r="1">
      <x v="169"/>
    </i>
    <i r="1">
      <x v="170"/>
    </i>
    <i r="1">
      <x v="172"/>
    </i>
    <i r="1">
      <x v="173"/>
    </i>
    <i r="1">
      <x v="174"/>
    </i>
    <i r="1">
      <x v="176"/>
    </i>
    <i r="1">
      <x v="177"/>
    </i>
    <i r="1">
      <x v="178"/>
    </i>
    <i r="1">
      <x v="179"/>
    </i>
    <i r="1">
      <x v="180"/>
    </i>
    <i r="1">
      <x v="181"/>
    </i>
    <i r="1">
      <x v="183"/>
    </i>
    <i r="1">
      <x v="186"/>
    </i>
    <i r="1">
      <x v="189"/>
    </i>
    <i r="1">
      <x v="193"/>
    </i>
    <i r="1">
      <x v="197"/>
    </i>
    <i r="1">
      <x v="198"/>
    </i>
    <i r="1">
      <x v="199"/>
    </i>
    <i r="1">
      <x v="201"/>
    </i>
    <i r="1">
      <x v="202"/>
    </i>
    <i r="1">
      <x v="206"/>
    </i>
    <i r="1">
      <x v="207"/>
    </i>
    <i r="1">
      <x v="208"/>
    </i>
    <i r="1">
      <x v="209"/>
    </i>
    <i r="1">
      <x v="211"/>
    </i>
    <i r="1">
      <x v="213"/>
    </i>
    <i r="1">
      <x v="215"/>
    </i>
    <i r="1">
      <x v="218"/>
    </i>
    <i r="1">
      <x v="220"/>
    </i>
    <i r="1">
      <x v="222"/>
    </i>
    <i r="1">
      <x v="223"/>
    </i>
    <i r="1">
      <x v="224"/>
    </i>
    <i r="1">
      <x v="225"/>
    </i>
    <i r="1">
      <x v="227"/>
    </i>
    <i r="1">
      <x v="229"/>
    </i>
    <i r="1">
      <x v="230"/>
    </i>
    <i r="1">
      <x v="231"/>
    </i>
    <i r="1">
      <x v="233"/>
    </i>
    <i r="1">
      <x v="234"/>
    </i>
    <i r="1">
      <x v="235"/>
    </i>
    <i r="1">
      <x v="236"/>
    </i>
    <i r="1">
      <x v="237"/>
    </i>
    <i r="1">
      <x v="238"/>
    </i>
    <i r="1">
      <x v="240"/>
    </i>
    <i r="1">
      <x v="242"/>
    </i>
    <i r="1">
      <x v="243"/>
    </i>
    <i r="1">
      <x v="247"/>
    </i>
    <i r="1">
      <x v="248"/>
    </i>
    <i r="1">
      <x v="249"/>
    </i>
    <i r="1">
      <x v="254"/>
    </i>
    <i r="1">
      <x v="255"/>
    </i>
    <i r="1">
      <x v="256"/>
    </i>
    <i r="1">
      <x v="257"/>
    </i>
    <i r="1">
      <x v="258"/>
    </i>
    <i r="1">
      <x v="259"/>
    </i>
    <i r="1">
      <x v="260"/>
    </i>
    <i r="1">
      <x v="261"/>
    </i>
    <i r="1">
      <x v="262"/>
    </i>
    <i r="1">
      <x v="264"/>
    </i>
    <i r="1">
      <x v="265"/>
    </i>
    <i r="1">
      <x v="266"/>
    </i>
    <i r="1">
      <x v="267"/>
    </i>
    <i r="1">
      <x v="268"/>
    </i>
    <i r="1">
      <x v="269"/>
    </i>
    <i r="1">
      <x v="270"/>
    </i>
    <i r="1">
      <x v="273"/>
    </i>
    <i r="1">
      <x v="274"/>
    </i>
    <i r="1">
      <x v="275"/>
    </i>
    <i r="1">
      <x v="276"/>
    </i>
    <i r="1">
      <x v="277"/>
    </i>
    <i r="1">
      <x v="278"/>
    </i>
    <i r="1">
      <x v="279"/>
    </i>
    <i r="1">
      <x v="280"/>
    </i>
    <i>
      <x v="11"/>
    </i>
    <i r="1">
      <x v="251"/>
    </i>
    <i t="grand">
      <x/>
    </i>
  </rowItems>
  <colFields count="1">
    <field x="-2"/>
  </colFields>
  <colItems count="3">
    <i>
      <x/>
    </i>
    <i i="1">
      <x v="1"/>
    </i>
    <i i="2">
      <x v="2"/>
    </i>
  </colItems>
  <dataFields count="3">
    <dataField name="Άθροισμα από ΣΥΝΟΛΙΚΟΣ Προϋπολογισμός Εξειδίκευσης" fld="10" baseField="0" baseItem="0" numFmtId="165"/>
    <dataField name="Άθροισμα από Πρ/σμός ΕΚΤ" fld="11" baseField="15" baseItem="0"/>
    <dataField name="Άθροισμα από Πρ/σμός ΕΤΠΑ" fld="12" baseField="15" baseItem="0"/>
  </dataFields>
  <formats count="108">
    <format dxfId="407">
      <pivotArea type="all" dataOnly="0" outline="0" fieldPosition="0"/>
    </format>
    <format dxfId="406">
      <pivotArea outline="0" collapsedLevelsAreSubtotals="1" fieldPosition="0"/>
    </format>
    <format dxfId="405">
      <pivotArea field="15" type="button" dataOnly="0" labelOnly="1" outline="0" axis="axisRow" fieldPosition="0"/>
    </format>
    <format dxfId="404">
      <pivotArea dataOnly="0" labelOnly="1" outline="0" axis="axisValues" fieldPosition="0"/>
    </format>
    <format dxfId="403">
      <pivotArea dataOnly="0" labelOnly="1" fieldPosition="0">
        <references count="1">
          <reference field="15" count="0"/>
        </references>
      </pivotArea>
    </format>
    <format dxfId="402">
      <pivotArea dataOnly="0" labelOnly="1" grandRow="1" outline="0" fieldPosition="0"/>
    </format>
    <format dxfId="401">
      <pivotArea dataOnly="0" labelOnly="1" fieldPosition="0">
        <references count="2">
          <reference field="9" count="1">
            <x v="92"/>
          </reference>
          <reference field="15" count="1" selected="0">
            <x v="0"/>
          </reference>
        </references>
      </pivotArea>
    </format>
    <format dxfId="400">
      <pivotArea dataOnly="0" labelOnly="1" fieldPosition="0">
        <references count="2">
          <reference field="9" count="2">
            <x v="167"/>
            <x v="251"/>
          </reference>
          <reference field="15" count="1" selected="0">
            <x v="1"/>
          </reference>
        </references>
      </pivotArea>
    </format>
    <format dxfId="399">
      <pivotArea dataOnly="0" labelOnly="1" fieldPosition="0">
        <references count="2">
          <reference field="9" count="3">
            <x v="9"/>
            <x v="152"/>
            <x v="210"/>
          </reference>
          <reference field="15" count="1" selected="0">
            <x v="2"/>
          </reference>
        </references>
      </pivotArea>
    </format>
    <format dxfId="398">
      <pivotArea dataOnly="0" labelOnly="1" fieldPosition="0">
        <references count="2">
          <reference field="9" count="7">
            <x v="9"/>
            <x v="31"/>
            <x v="80"/>
            <x v="124"/>
            <x v="182"/>
            <x v="184"/>
            <x v="253"/>
          </reference>
          <reference field="15" count="1" selected="0">
            <x v="3"/>
          </reference>
        </references>
      </pivotArea>
    </format>
    <format dxfId="397">
      <pivotArea dataOnly="0" labelOnly="1" fieldPosition="0">
        <references count="2">
          <reference field="9" count="17">
            <x v="6"/>
            <x v="46"/>
            <x v="52"/>
            <x v="71"/>
            <x v="75"/>
            <x v="91"/>
            <x v="101"/>
            <x v="102"/>
            <x v="121"/>
            <x v="146"/>
            <x v="147"/>
            <x v="160"/>
            <x v="191"/>
            <x v="192"/>
            <x v="232"/>
            <x v="241"/>
            <x v="246"/>
          </reference>
          <reference field="15" count="1" selected="0">
            <x v="4"/>
          </reference>
        </references>
      </pivotArea>
    </format>
    <format dxfId="396">
      <pivotArea dataOnly="0" labelOnly="1" fieldPosition="0">
        <references count="2">
          <reference field="9" count="15">
            <x v="4"/>
            <x v="5"/>
            <x v="26"/>
            <x v="45"/>
            <x v="51"/>
            <x v="79"/>
            <x v="113"/>
            <x v="144"/>
            <x v="165"/>
            <x v="187"/>
            <x v="200"/>
            <x v="212"/>
            <x v="263"/>
            <x v="271"/>
            <x v="272"/>
          </reference>
          <reference field="15" count="1" selected="0">
            <x v="5"/>
          </reference>
        </references>
      </pivotArea>
    </format>
    <format dxfId="395">
      <pivotArea dataOnly="0" labelOnly="1" fieldPosition="0">
        <references count="2">
          <reference field="9" count="15">
            <x v="34"/>
            <x v="40"/>
            <x v="62"/>
            <x v="64"/>
            <x v="119"/>
            <x v="136"/>
            <x v="159"/>
            <x v="170"/>
            <x v="171"/>
            <x v="194"/>
            <x v="195"/>
            <x v="196"/>
            <x v="197"/>
            <x v="198"/>
            <x v="204"/>
          </reference>
          <reference field="15" count="1" selected="0">
            <x v="6"/>
          </reference>
        </references>
      </pivotArea>
    </format>
    <format dxfId="394">
      <pivotArea dataOnly="0" labelOnly="1" fieldPosition="0">
        <references count="2">
          <reference field="9" count="20">
            <x v="22"/>
            <x v="35"/>
            <x v="44"/>
            <x v="78"/>
            <x v="103"/>
            <x v="105"/>
            <x v="114"/>
            <x v="149"/>
            <x v="156"/>
            <x v="161"/>
            <x v="162"/>
            <x v="175"/>
            <x v="178"/>
            <x v="188"/>
            <x v="190"/>
            <x v="216"/>
            <x v="217"/>
            <x v="244"/>
            <x v="245"/>
            <x v="250"/>
          </reference>
          <reference field="15" count="1" selected="0">
            <x v="7"/>
          </reference>
        </references>
      </pivotArea>
    </format>
    <format dxfId="393">
      <pivotArea dataOnly="0" labelOnly="1" fieldPosition="0">
        <references count="2">
          <reference field="9" count="10">
            <x v="65"/>
            <x v="70"/>
            <x v="82"/>
            <x v="88"/>
            <x v="107"/>
            <x v="148"/>
            <x v="185"/>
            <x v="205"/>
            <x v="216"/>
            <x v="228"/>
          </reference>
          <reference field="15" count="1" selected="0">
            <x v="8"/>
          </reference>
        </references>
      </pivotArea>
    </format>
    <format dxfId="392">
      <pivotArea dataOnly="0" labelOnly="1" fieldPosition="0">
        <references count="2">
          <reference field="9" count="7">
            <x v="24"/>
            <x v="27"/>
            <x v="68"/>
            <x v="150"/>
            <x v="219"/>
            <x v="221"/>
            <x v="239"/>
          </reference>
          <reference field="15" count="1" selected="0">
            <x v="9"/>
          </reference>
        </references>
      </pivotArea>
    </format>
    <format dxfId="391">
      <pivotArea dataOnly="0" labelOnly="1" fieldPosition="0">
        <references count="2">
          <reference field="9" count="50">
            <x v="0"/>
            <x v="1"/>
            <x v="2"/>
            <x v="3"/>
            <x v="7"/>
            <x v="8"/>
            <x v="10"/>
            <x v="11"/>
            <x v="12"/>
            <x v="13"/>
            <x v="14"/>
            <x v="15"/>
            <x v="16"/>
            <x v="17"/>
            <x v="18"/>
            <x v="19"/>
            <x v="20"/>
            <x v="21"/>
            <x v="23"/>
            <x v="25"/>
            <x v="28"/>
            <x v="29"/>
            <x v="30"/>
            <x v="32"/>
            <x v="33"/>
            <x v="34"/>
            <x v="36"/>
            <x v="37"/>
            <x v="38"/>
            <x v="39"/>
            <x v="41"/>
            <x v="42"/>
            <x v="43"/>
            <x v="47"/>
            <x v="48"/>
            <x v="49"/>
            <x v="50"/>
            <x v="52"/>
            <x v="53"/>
            <x v="54"/>
            <x v="55"/>
            <x v="56"/>
            <x v="57"/>
            <x v="58"/>
            <x v="59"/>
            <x v="60"/>
            <x v="61"/>
            <x v="63"/>
            <x v="64"/>
            <x v="66"/>
          </reference>
          <reference field="15" count="1" selected="0">
            <x v="10"/>
          </reference>
        </references>
      </pivotArea>
    </format>
    <format dxfId="390">
      <pivotArea dataOnly="0" labelOnly="1" fieldPosition="0">
        <references count="2">
          <reference field="9" count="50">
            <x v="67"/>
            <x v="69"/>
            <x v="72"/>
            <x v="73"/>
            <x v="74"/>
            <x v="76"/>
            <x v="77"/>
            <x v="81"/>
            <x v="83"/>
            <x v="84"/>
            <x v="85"/>
            <x v="86"/>
            <x v="87"/>
            <x v="89"/>
            <x v="90"/>
            <x v="93"/>
            <x v="94"/>
            <x v="95"/>
            <x v="96"/>
            <x v="97"/>
            <x v="98"/>
            <x v="99"/>
            <x v="100"/>
            <x v="102"/>
            <x v="104"/>
            <x v="106"/>
            <x v="108"/>
            <x v="109"/>
            <x v="110"/>
            <x v="111"/>
            <x v="112"/>
            <x v="115"/>
            <x v="116"/>
            <x v="117"/>
            <x v="118"/>
            <x v="119"/>
            <x v="120"/>
            <x v="122"/>
            <x v="123"/>
            <x v="124"/>
            <x v="125"/>
            <x v="126"/>
            <x v="127"/>
            <x v="128"/>
            <x v="129"/>
            <x v="130"/>
            <x v="131"/>
            <x v="132"/>
            <x v="133"/>
            <x v="134"/>
          </reference>
          <reference field="15" count="1" selected="0">
            <x v="10"/>
          </reference>
        </references>
      </pivotArea>
    </format>
    <format dxfId="389">
      <pivotArea dataOnly="0" labelOnly="1" fieldPosition="0">
        <references count="2">
          <reference field="9" count="50">
            <x v="135"/>
            <x v="137"/>
            <x v="138"/>
            <x v="139"/>
            <x v="140"/>
            <x v="141"/>
            <x v="142"/>
            <x v="143"/>
            <x v="145"/>
            <x v="151"/>
            <x v="153"/>
            <x v="154"/>
            <x v="155"/>
            <x v="157"/>
            <x v="158"/>
            <x v="161"/>
            <x v="162"/>
            <x v="163"/>
            <x v="164"/>
            <x v="165"/>
            <x v="166"/>
            <x v="168"/>
            <x v="169"/>
            <x v="170"/>
            <x v="172"/>
            <x v="173"/>
            <x v="174"/>
            <x v="176"/>
            <x v="177"/>
            <x v="178"/>
            <x v="179"/>
            <x v="180"/>
            <x v="181"/>
            <x v="183"/>
            <x v="186"/>
            <x v="189"/>
            <x v="193"/>
            <x v="197"/>
            <x v="198"/>
            <x v="199"/>
            <x v="201"/>
            <x v="202"/>
            <x v="203"/>
            <x v="206"/>
            <x v="207"/>
            <x v="208"/>
            <x v="209"/>
            <x v="211"/>
            <x v="213"/>
            <x v="214"/>
          </reference>
          <reference field="15" count="1" selected="0">
            <x v="10"/>
          </reference>
        </references>
      </pivotArea>
    </format>
    <format dxfId="388">
      <pivotArea dataOnly="0" labelOnly="1" fieldPosition="0">
        <references count="2">
          <reference field="9" count="45">
            <x v="215"/>
            <x v="218"/>
            <x v="220"/>
            <x v="222"/>
            <x v="223"/>
            <x v="224"/>
            <x v="225"/>
            <x v="226"/>
            <x v="227"/>
            <x v="229"/>
            <x v="230"/>
            <x v="231"/>
            <x v="233"/>
            <x v="234"/>
            <x v="235"/>
            <x v="236"/>
            <x v="237"/>
            <x v="238"/>
            <x v="240"/>
            <x v="242"/>
            <x v="243"/>
            <x v="247"/>
            <x v="248"/>
            <x v="249"/>
            <x v="252"/>
            <x v="254"/>
            <x v="255"/>
            <x v="256"/>
            <x v="257"/>
            <x v="258"/>
            <x v="259"/>
            <x v="260"/>
            <x v="261"/>
            <x v="262"/>
            <x v="264"/>
            <x v="265"/>
            <x v="266"/>
            <x v="267"/>
            <x v="268"/>
            <x v="269"/>
            <x v="270"/>
            <x v="273"/>
            <x v="274"/>
            <x v="275"/>
            <x v="276"/>
          </reference>
          <reference field="15" count="1" selected="0">
            <x v="10"/>
          </reference>
        </references>
      </pivotArea>
    </format>
    <format dxfId="387">
      <pivotArea dataOnly="0" labelOnly="1" outline="0" axis="axisValues" fieldPosition="0"/>
    </format>
    <format dxfId="386">
      <pivotArea type="all" dataOnly="0" outline="0" fieldPosition="0"/>
    </format>
    <format dxfId="385">
      <pivotArea outline="0" collapsedLevelsAreSubtotals="1" fieldPosition="0"/>
    </format>
    <format dxfId="384">
      <pivotArea field="15" type="button" dataOnly="0" labelOnly="1" outline="0" axis="axisRow" fieldPosition="0"/>
    </format>
    <format dxfId="383">
      <pivotArea dataOnly="0" labelOnly="1" outline="0" axis="axisValues" fieldPosition="0"/>
    </format>
    <format dxfId="382">
      <pivotArea dataOnly="0" labelOnly="1" fieldPosition="0">
        <references count="1">
          <reference field="15" count="0"/>
        </references>
      </pivotArea>
    </format>
    <format dxfId="381">
      <pivotArea dataOnly="0" labelOnly="1" grandRow="1" outline="0" fieldPosition="0"/>
    </format>
    <format dxfId="380">
      <pivotArea dataOnly="0" labelOnly="1" fieldPosition="0">
        <references count="2">
          <reference field="9" count="1">
            <x v="92"/>
          </reference>
          <reference field="15" count="1" selected="0">
            <x v="0"/>
          </reference>
        </references>
      </pivotArea>
    </format>
    <format dxfId="379">
      <pivotArea dataOnly="0" labelOnly="1" fieldPosition="0">
        <references count="2">
          <reference field="9" count="2">
            <x v="167"/>
            <x v="251"/>
          </reference>
          <reference field="15" count="1" selected="0">
            <x v="1"/>
          </reference>
        </references>
      </pivotArea>
    </format>
    <format dxfId="378">
      <pivotArea dataOnly="0" labelOnly="1" fieldPosition="0">
        <references count="2">
          <reference field="9" count="3">
            <x v="9"/>
            <x v="152"/>
            <x v="210"/>
          </reference>
          <reference field="15" count="1" selected="0">
            <x v="2"/>
          </reference>
        </references>
      </pivotArea>
    </format>
    <format dxfId="377">
      <pivotArea dataOnly="0" labelOnly="1" fieldPosition="0">
        <references count="2">
          <reference field="9" count="7">
            <x v="9"/>
            <x v="31"/>
            <x v="80"/>
            <x v="124"/>
            <x v="182"/>
            <x v="184"/>
            <x v="253"/>
          </reference>
          <reference field="15" count="1" selected="0">
            <x v="3"/>
          </reference>
        </references>
      </pivotArea>
    </format>
    <format dxfId="376">
      <pivotArea dataOnly="0" labelOnly="1" fieldPosition="0">
        <references count="2">
          <reference field="9" count="17">
            <x v="6"/>
            <x v="46"/>
            <x v="52"/>
            <x v="71"/>
            <x v="75"/>
            <x v="91"/>
            <x v="101"/>
            <x v="102"/>
            <x v="121"/>
            <x v="146"/>
            <x v="147"/>
            <x v="160"/>
            <x v="191"/>
            <x v="192"/>
            <x v="232"/>
            <x v="241"/>
            <x v="246"/>
          </reference>
          <reference field="15" count="1" selected="0">
            <x v="4"/>
          </reference>
        </references>
      </pivotArea>
    </format>
    <format dxfId="375">
      <pivotArea dataOnly="0" labelOnly="1" fieldPosition="0">
        <references count="2">
          <reference field="9" count="15">
            <x v="4"/>
            <x v="5"/>
            <x v="26"/>
            <x v="45"/>
            <x v="51"/>
            <x v="79"/>
            <x v="113"/>
            <x v="144"/>
            <x v="165"/>
            <x v="187"/>
            <x v="200"/>
            <x v="212"/>
            <x v="263"/>
            <x v="271"/>
            <x v="272"/>
          </reference>
          <reference field="15" count="1" selected="0">
            <x v="5"/>
          </reference>
        </references>
      </pivotArea>
    </format>
    <format dxfId="374">
      <pivotArea dataOnly="0" labelOnly="1" fieldPosition="0">
        <references count="2">
          <reference field="9" count="15">
            <x v="34"/>
            <x v="40"/>
            <x v="62"/>
            <x v="64"/>
            <x v="119"/>
            <x v="136"/>
            <x v="159"/>
            <x v="170"/>
            <x v="171"/>
            <x v="194"/>
            <x v="195"/>
            <x v="196"/>
            <x v="197"/>
            <x v="198"/>
            <x v="204"/>
          </reference>
          <reference field="15" count="1" selected="0">
            <x v="6"/>
          </reference>
        </references>
      </pivotArea>
    </format>
    <format dxfId="373">
      <pivotArea dataOnly="0" labelOnly="1" fieldPosition="0">
        <references count="2">
          <reference field="9" count="20">
            <x v="22"/>
            <x v="35"/>
            <x v="44"/>
            <x v="78"/>
            <x v="103"/>
            <x v="105"/>
            <x v="114"/>
            <x v="149"/>
            <x v="156"/>
            <x v="161"/>
            <x v="162"/>
            <x v="175"/>
            <x v="178"/>
            <x v="188"/>
            <x v="190"/>
            <x v="216"/>
            <x v="217"/>
            <x v="244"/>
            <x v="245"/>
            <x v="250"/>
          </reference>
          <reference field="15" count="1" selected="0">
            <x v="7"/>
          </reference>
        </references>
      </pivotArea>
    </format>
    <format dxfId="372">
      <pivotArea dataOnly="0" labelOnly="1" fieldPosition="0">
        <references count="2">
          <reference field="9" count="10">
            <x v="65"/>
            <x v="70"/>
            <x v="82"/>
            <x v="88"/>
            <x v="107"/>
            <x v="148"/>
            <x v="185"/>
            <x v="205"/>
            <x v="216"/>
            <x v="228"/>
          </reference>
          <reference field="15" count="1" selected="0">
            <x v="8"/>
          </reference>
        </references>
      </pivotArea>
    </format>
    <format dxfId="371">
      <pivotArea dataOnly="0" labelOnly="1" fieldPosition="0">
        <references count="2">
          <reference field="9" count="7">
            <x v="24"/>
            <x v="27"/>
            <x v="68"/>
            <x v="150"/>
            <x v="219"/>
            <x v="221"/>
            <x v="239"/>
          </reference>
          <reference field="15" count="1" selected="0">
            <x v="9"/>
          </reference>
        </references>
      </pivotArea>
    </format>
    <format dxfId="370">
      <pivotArea dataOnly="0" labelOnly="1" fieldPosition="0">
        <references count="2">
          <reference field="9" count="50">
            <x v="0"/>
            <x v="1"/>
            <x v="2"/>
            <x v="3"/>
            <x v="7"/>
            <x v="8"/>
            <x v="10"/>
            <x v="11"/>
            <x v="12"/>
            <x v="13"/>
            <x v="14"/>
            <x v="15"/>
            <x v="16"/>
            <x v="17"/>
            <x v="18"/>
            <x v="19"/>
            <x v="20"/>
            <x v="21"/>
            <x v="23"/>
            <x v="25"/>
            <x v="28"/>
            <x v="29"/>
            <x v="30"/>
            <x v="32"/>
            <x v="33"/>
            <x v="34"/>
            <x v="36"/>
            <x v="37"/>
            <x v="38"/>
            <x v="39"/>
            <x v="41"/>
            <x v="42"/>
            <x v="43"/>
            <x v="47"/>
            <x v="48"/>
            <x v="49"/>
            <x v="50"/>
            <x v="52"/>
            <x v="53"/>
            <x v="54"/>
            <x v="55"/>
            <x v="56"/>
            <x v="57"/>
            <x v="58"/>
            <x v="59"/>
            <x v="60"/>
            <x v="61"/>
            <x v="63"/>
            <x v="64"/>
            <x v="66"/>
          </reference>
          <reference field="15" count="1" selected="0">
            <x v="10"/>
          </reference>
        </references>
      </pivotArea>
    </format>
    <format dxfId="369">
      <pivotArea dataOnly="0" labelOnly="1" fieldPosition="0">
        <references count="2">
          <reference field="9" count="50">
            <x v="67"/>
            <x v="69"/>
            <x v="72"/>
            <x v="73"/>
            <x v="74"/>
            <x v="76"/>
            <x v="77"/>
            <x v="81"/>
            <x v="83"/>
            <x v="84"/>
            <x v="85"/>
            <x v="86"/>
            <x v="87"/>
            <x v="89"/>
            <x v="90"/>
            <x v="93"/>
            <x v="94"/>
            <x v="95"/>
            <x v="96"/>
            <x v="97"/>
            <x v="98"/>
            <x v="99"/>
            <x v="100"/>
            <x v="102"/>
            <x v="104"/>
            <x v="106"/>
            <x v="108"/>
            <x v="109"/>
            <x v="110"/>
            <x v="111"/>
            <x v="112"/>
            <x v="115"/>
            <x v="116"/>
            <x v="117"/>
            <x v="118"/>
            <x v="119"/>
            <x v="120"/>
            <x v="122"/>
            <x v="123"/>
            <x v="124"/>
            <x v="125"/>
            <x v="126"/>
            <x v="127"/>
            <x v="128"/>
            <x v="129"/>
            <x v="130"/>
            <x v="131"/>
            <x v="132"/>
            <x v="133"/>
            <x v="134"/>
          </reference>
          <reference field="15" count="1" selected="0">
            <x v="10"/>
          </reference>
        </references>
      </pivotArea>
    </format>
    <format dxfId="368">
      <pivotArea dataOnly="0" labelOnly="1" fieldPosition="0">
        <references count="2">
          <reference field="9" count="50">
            <x v="135"/>
            <x v="137"/>
            <x v="138"/>
            <x v="139"/>
            <x v="140"/>
            <x v="141"/>
            <x v="142"/>
            <x v="143"/>
            <x v="145"/>
            <x v="151"/>
            <x v="153"/>
            <x v="154"/>
            <x v="155"/>
            <x v="157"/>
            <x v="158"/>
            <x v="161"/>
            <x v="162"/>
            <x v="163"/>
            <x v="164"/>
            <x v="165"/>
            <x v="166"/>
            <x v="168"/>
            <x v="169"/>
            <x v="170"/>
            <x v="172"/>
            <x v="173"/>
            <x v="174"/>
            <x v="176"/>
            <x v="177"/>
            <x v="178"/>
            <x v="179"/>
            <x v="180"/>
            <x v="181"/>
            <x v="183"/>
            <x v="186"/>
            <x v="189"/>
            <x v="193"/>
            <x v="197"/>
            <x v="198"/>
            <x v="199"/>
            <x v="201"/>
            <x v="202"/>
            <x v="203"/>
            <x v="206"/>
            <x v="207"/>
            <x v="208"/>
            <x v="209"/>
            <x v="211"/>
            <x v="213"/>
            <x v="214"/>
          </reference>
          <reference field="15" count="1" selected="0">
            <x v="10"/>
          </reference>
        </references>
      </pivotArea>
    </format>
    <format dxfId="367">
      <pivotArea dataOnly="0" labelOnly="1" fieldPosition="0">
        <references count="2">
          <reference field="9" count="45">
            <x v="215"/>
            <x v="218"/>
            <x v="220"/>
            <x v="222"/>
            <x v="223"/>
            <x v="224"/>
            <x v="225"/>
            <x v="226"/>
            <x v="227"/>
            <x v="229"/>
            <x v="230"/>
            <x v="231"/>
            <x v="233"/>
            <x v="234"/>
            <x v="235"/>
            <x v="236"/>
            <x v="237"/>
            <x v="238"/>
            <x v="240"/>
            <x v="242"/>
            <x v="243"/>
            <x v="247"/>
            <x v="248"/>
            <x v="249"/>
            <x v="252"/>
            <x v="254"/>
            <x v="255"/>
            <x v="256"/>
            <x v="257"/>
            <x v="258"/>
            <x v="259"/>
            <x v="260"/>
            <x v="261"/>
            <x v="262"/>
            <x v="264"/>
            <x v="265"/>
            <x v="266"/>
            <x v="267"/>
            <x v="268"/>
            <x v="269"/>
            <x v="270"/>
            <x v="273"/>
            <x v="274"/>
            <x v="275"/>
            <x v="276"/>
          </reference>
          <reference field="15" count="1" selected="0">
            <x v="10"/>
          </reference>
        </references>
      </pivotArea>
    </format>
    <format dxfId="366">
      <pivotArea dataOnly="0" labelOnly="1" outline="0" axis="axisValues" fieldPosition="0"/>
    </format>
    <format dxfId="365">
      <pivotArea type="all" dataOnly="0" outline="0" fieldPosition="0"/>
    </format>
    <format dxfId="364">
      <pivotArea outline="0" collapsedLevelsAreSubtotals="1" fieldPosition="0"/>
    </format>
    <format dxfId="363">
      <pivotArea field="15" type="button" dataOnly="0" labelOnly="1" outline="0" axis="axisRow" fieldPosition="0"/>
    </format>
    <format dxfId="362">
      <pivotArea dataOnly="0" labelOnly="1" outline="0" axis="axisValues" fieldPosition="0"/>
    </format>
    <format dxfId="361">
      <pivotArea dataOnly="0" labelOnly="1" fieldPosition="0">
        <references count="1">
          <reference field="15" count="0"/>
        </references>
      </pivotArea>
    </format>
    <format dxfId="360">
      <pivotArea dataOnly="0" labelOnly="1" grandRow="1" outline="0" fieldPosition="0"/>
    </format>
    <format dxfId="359">
      <pivotArea dataOnly="0" labelOnly="1" fieldPosition="0">
        <references count="2">
          <reference field="9" count="1">
            <x v="92"/>
          </reference>
          <reference field="15" count="1" selected="0">
            <x v="0"/>
          </reference>
        </references>
      </pivotArea>
    </format>
    <format dxfId="358">
      <pivotArea dataOnly="0" labelOnly="1" fieldPosition="0">
        <references count="2">
          <reference field="9" count="2">
            <x v="167"/>
            <x v="251"/>
          </reference>
          <reference field="15" count="1" selected="0">
            <x v="1"/>
          </reference>
        </references>
      </pivotArea>
    </format>
    <format dxfId="357">
      <pivotArea dataOnly="0" labelOnly="1" fieldPosition="0">
        <references count="2">
          <reference field="9" count="3">
            <x v="9"/>
            <x v="152"/>
            <x v="210"/>
          </reference>
          <reference field="15" count="1" selected="0">
            <x v="2"/>
          </reference>
        </references>
      </pivotArea>
    </format>
    <format dxfId="356">
      <pivotArea dataOnly="0" labelOnly="1" fieldPosition="0">
        <references count="2">
          <reference field="9" count="7">
            <x v="9"/>
            <x v="31"/>
            <x v="80"/>
            <x v="124"/>
            <x v="182"/>
            <x v="184"/>
            <x v="253"/>
          </reference>
          <reference field="15" count="1" selected="0">
            <x v="3"/>
          </reference>
        </references>
      </pivotArea>
    </format>
    <format dxfId="355">
      <pivotArea dataOnly="0" labelOnly="1" fieldPosition="0">
        <references count="2">
          <reference field="9" count="17">
            <x v="6"/>
            <x v="46"/>
            <x v="52"/>
            <x v="71"/>
            <x v="75"/>
            <x v="91"/>
            <x v="101"/>
            <x v="102"/>
            <x v="121"/>
            <x v="146"/>
            <x v="147"/>
            <x v="160"/>
            <x v="191"/>
            <x v="192"/>
            <x v="232"/>
            <x v="241"/>
            <x v="246"/>
          </reference>
          <reference field="15" count="1" selected="0">
            <x v="4"/>
          </reference>
        </references>
      </pivotArea>
    </format>
    <format dxfId="354">
      <pivotArea dataOnly="0" labelOnly="1" fieldPosition="0">
        <references count="2">
          <reference field="9" count="15">
            <x v="4"/>
            <x v="5"/>
            <x v="26"/>
            <x v="45"/>
            <x v="51"/>
            <x v="79"/>
            <x v="113"/>
            <x v="144"/>
            <x v="165"/>
            <x v="187"/>
            <x v="200"/>
            <x v="212"/>
            <x v="263"/>
            <x v="271"/>
            <x v="272"/>
          </reference>
          <reference field="15" count="1" selected="0">
            <x v="5"/>
          </reference>
        </references>
      </pivotArea>
    </format>
    <format dxfId="353">
      <pivotArea dataOnly="0" labelOnly="1" fieldPosition="0">
        <references count="2">
          <reference field="9" count="15">
            <x v="34"/>
            <x v="40"/>
            <x v="62"/>
            <x v="64"/>
            <x v="119"/>
            <x v="136"/>
            <x v="159"/>
            <x v="170"/>
            <x v="171"/>
            <x v="194"/>
            <x v="195"/>
            <x v="196"/>
            <x v="197"/>
            <x v="198"/>
            <x v="204"/>
          </reference>
          <reference field="15" count="1" selected="0">
            <x v="6"/>
          </reference>
        </references>
      </pivotArea>
    </format>
    <format dxfId="352">
      <pivotArea dataOnly="0" labelOnly="1" fieldPosition="0">
        <references count="2">
          <reference field="9" count="20">
            <x v="22"/>
            <x v="35"/>
            <x v="44"/>
            <x v="78"/>
            <x v="103"/>
            <x v="105"/>
            <x v="114"/>
            <x v="149"/>
            <x v="156"/>
            <x v="161"/>
            <x v="162"/>
            <x v="175"/>
            <x v="178"/>
            <x v="188"/>
            <x v="190"/>
            <x v="216"/>
            <x v="217"/>
            <x v="244"/>
            <x v="245"/>
            <x v="250"/>
          </reference>
          <reference field="15" count="1" selected="0">
            <x v="7"/>
          </reference>
        </references>
      </pivotArea>
    </format>
    <format dxfId="351">
      <pivotArea dataOnly="0" labelOnly="1" fieldPosition="0">
        <references count="2">
          <reference field="9" count="10">
            <x v="65"/>
            <x v="70"/>
            <x v="82"/>
            <x v="88"/>
            <x v="107"/>
            <x v="148"/>
            <x v="185"/>
            <x v="205"/>
            <x v="216"/>
            <x v="228"/>
          </reference>
          <reference field="15" count="1" selected="0">
            <x v="8"/>
          </reference>
        </references>
      </pivotArea>
    </format>
    <format dxfId="350">
      <pivotArea dataOnly="0" labelOnly="1" fieldPosition="0">
        <references count="2">
          <reference field="9" count="7">
            <x v="24"/>
            <x v="27"/>
            <x v="68"/>
            <x v="150"/>
            <x v="219"/>
            <x v="221"/>
            <x v="239"/>
          </reference>
          <reference field="15" count="1" selected="0">
            <x v="9"/>
          </reference>
        </references>
      </pivotArea>
    </format>
    <format dxfId="349">
      <pivotArea dataOnly="0" labelOnly="1" fieldPosition="0">
        <references count="2">
          <reference field="9" count="50">
            <x v="0"/>
            <x v="1"/>
            <x v="2"/>
            <x v="3"/>
            <x v="7"/>
            <x v="8"/>
            <x v="10"/>
            <x v="11"/>
            <x v="12"/>
            <x v="13"/>
            <x v="14"/>
            <x v="15"/>
            <x v="16"/>
            <x v="17"/>
            <x v="18"/>
            <x v="19"/>
            <x v="20"/>
            <x v="21"/>
            <x v="23"/>
            <x v="25"/>
            <x v="28"/>
            <x v="29"/>
            <x v="30"/>
            <x v="32"/>
            <x v="33"/>
            <x v="34"/>
            <x v="36"/>
            <x v="37"/>
            <x v="38"/>
            <x v="39"/>
            <x v="41"/>
            <x v="42"/>
            <x v="43"/>
            <x v="47"/>
            <x v="48"/>
            <x v="49"/>
            <x v="50"/>
            <x v="52"/>
            <x v="53"/>
            <x v="54"/>
            <x v="55"/>
            <x v="56"/>
            <x v="57"/>
            <x v="58"/>
            <x v="59"/>
            <x v="60"/>
            <x v="61"/>
            <x v="63"/>
            <x v="64"/>
            <x v="66"/>
          </reference>
          <reference field="15" count="1" selected="0">
            <x v="10"/>
          </reference>
        </references>
      </pivotArea>
    </format>
    <format dxfId="348">
      <pivotArea dataOnly="0" labelOnly="1" fieldPosition="0">
        <references count="2">
          <reference field="9" count="50">
            <x v="67"/>
            <x v="69"/>
            <x v="72"/>
            <x v="73"/>
            <x v="74"/>
            <x v="76"/>
            <x v="77"/>
            <x v="81"/>
            <x v="83"/>
            <x v="84"/>
            <x v="85"/>
            <x v="86"/>
            <x v="87"/>
            <x v="89"/>
            <x v="90"/>
            <x v="93"/>
            <x v="94"/>
            <x v="95"/>
            <x v="96"/>
            <x v="97"/>
            <x v="98"/>
            <x v="99"/>
            <x v="100"/>
            <x v="102"/>
            <x v="104"/>
            <x v="106"/>
            <x v="108"/>
            <x v="109"/>
            <x v="110"/>
            <x v="111"/>
            <x v="112"/>
            <x v="115"/>
            <x v="116"/>
            <x v="117"/>
            <x v="118"/>
            <x v="119"/>
            <x v="120"/>
            <x v="122"/>
            <x v="123"/>
            <x v="124"/>
            <x v="125"/>
            <x v="126"/>
            <x v="127"/>
            <x v="128"/>
            <x v="129"/>
            <x v="130"/>
            <x v="131"/>
            <x v="132"/>
            <x v="133"/>
            <x v="134"/>
          </reference>
          <reference field="15" count="1" selected="0">
            <x v="10"/>
          </reference>
        </references>
      </pivotArea>
    </format>
    <format dxfId="347">
      <pivotArea dataOnly="0" labelOnly="1" fieldPosition="0">
        <references count="2">
          <reference field="9" count="50">
            <x v="135"/>
            <x v="137"/>
            <x v="138"/>
            <x v="139"/>
            <x v="140"/>
            <x v="141"/>
            <x v="142"/>
            <x v="143"/>
            <x v="145"/>
            <x v="151"/>
            <x v="153"/>
            <x v="154"/>
            <x v="155"/>
            <x v="157"/>
            <x v="158"/>
            <x v="161"/>
            <x v="162"/>
            <x v="163"/>
            <x v="164"/>
            <x v="165"/>
            <x v="166"/>
            <x v="168"/>
            <x v="169"/>
            <x v="170"/>
            <x v="172"/>
            <x v="173"/>
            <x v="174"/>
            <x v="176"/>
            <x v="177"/>
            <x v="178"/>
            <x v="179"/>
            <x v="180"/>
            <x v="181"/>
            <x v="183"/>
            <x v="186"/>
            <x v="189"/>
            <x v="193"/>
            <x v="197"/>
            <x v="198"/>
            <x v="199"/>
            <x v="201"/>
            <x v="202"/>
            <x v="203"/>
            <x v="206"/>
            <x v="207"/>
            <x v="208"/>
            <x v="209"/>
            <x v="211"/>
            <x v="213"/>
            <x v="214"/>
          </reference>
          <reference field="15" count="1" selected="0">
            <x v="10"/>
          </reference>
        </references>
      </pivotArea>
    </format>
    <format dxfId="346">
      <pivotArea dataOnly="0" labelOnly="1" fieldPosition="0">
        <references count="2">
          <reference field="9" count="45">
            <x v="215"/>
            <x v="218"/>
            <x v="220"/>
            <x v="222"/>
            <x v="223"/>
            <x v="224"/>
            <x v="225"/>
            <x v="226"/>
            <x v="227"/>
            <x v="229"/>
            <x v="230"/>
            <x v="231"/>
            <x v="233"/>
            <x v="234"/>
            <x v="235"/>
            <x v="236"/>
            <x v="237"/>
            <x v="238"/>
            <x v="240"/>
            <x v="242"/>
            <x v="243"/>
            <x v="247"/>
            <x v="248"/>
            <x v="249"/>
            <x v="252"/>
            <x v="254"/>
            <x v="255"/>
            <x v="256"/>
            <x v="257"/>
            <x v="258"/>
            <x v="259"/>
            <x v="260"/>
            <x v="261"/>
            <x v="262"/>
            <x v="264"/>
            <x v="265"/>
            <x v="266"/>
            <x v="267"/>
            <x v="268"/>
            <x v="269"/>
            <x v="270"/>
            <x v="273"/>
            <x v="274"/>
            <x v="275"/>
            <x v="276"/>
          </reference>
          <reference field="15" count="1" selected="0">
            <x v="10"/>
          </reference>
        </references>
      </pivotArea>
    </format>
    <format dxfId="345">
      <pivotArea dataOnly="0" labelOnly="1" outline="0" axis="axisValues" fieldPosition="0"/>
    </format>
    <format dxfId="344">
      <pivotArea outline="0" collapsedLevelsAreSubtotals="1" fieldPosition="0"/>
    </format>
    <format dxfId="343">
      <pivotArea type="all" dataOnly="0" outline="0" fieldPosition="0"/>
    </format>
    <format dxfId="342">
      <pivotArea outline="0" collapsedLevelsAreSubtotals="1" fieldPosition="0"/>
    </format>
    <format dxfId="341">
      <pivotArea field="15" type="button" dataOnly="0" labelOnly="1" outline="0" axis="axisRow" fieldPosition="0"/>
    </format>
    <format dxfId="340">
      <pivotArea dataOnly="0" labelOnly="1" fieldPosition="0">
        <references count="1">
          <reference field="15" count="0"/>
        </references>
      </pivotArea>
    </format>
    <format dxfId="339">
      <pivotArea dataOnly="0" labelOnly="1" grandRow="1" outline="0" fieldPosition="0"/>
    </format>
    <format dxfId="338">
      <pivotArea dataOnly="0" labelOnly="1" fieldPosition="0">
        <references count="2">
          <reference field="9" count="2">
            <x v="92"/>
            <x v="167"/>
          </reference>
          <reference field="15" count="1" selected="0">
            <x v="0"/>
          </reference>
        </references>
      </pivotArea>
    </format>
    <format dxfId="337">
      <pivotArea dataOnly="0" labelOnly="1" fieldPosition="0">
        <references count="2">
          <reference field="9" count="9">
            <x v="9"/>
            <x v="31"/>
            <x v="80"/>
            <x v="124"/>
            <x v="152"/>
            <x v="182"/>
            <x v="184"/>
            <x v="210"/>
            <x v="253"/>
          </reference>
          <reference field="15" count="1" selected="0">
            <x v="3"/>
          </reference>
        </references>
      </pivotArea>
    </format>
    <format dxfId="336">
      <pivotArea dataOnly="0" labelOnly="1" fieldPosition="0">
        <references count="2">
          <reference field="9" count="17">
            <x v="6"/>
            <x v="46"/>
            <x v="52"/>
            <x v="71"/>
            <x v="75"/>
            <x v="91"/>
            <x v="101"/>
            <x v="102"/>
            <x v="121"/>
            <x v="146"/>
            <x v="147"/>
            <x v="160"/>
            <x v="191"/>
            <x v="192"/>
            <x v="232"/>
            <x v="241"/>
            <x v="246"/>
          </reference>
          <reference field="15" count="1" selected="0">
            <x v="4"/>
          </reference>
        </references>
      </pivotArea>
    </format>
    <format dxfId="335">
      <pivotArea dataOnly="0" labelOnly="1" fieldPosition="0">
        <references count="2">
          <reference field="9" count="15">
            <x v="4"/>
            <x v="5"/>
            <x v="26"/>
            <x v="45"/>
            <x v="51"/>
            <x v="79"/>
            <x v="113"/>
            <x v="144"/>
            <x v="165"/>
            <x v="187"/>
            <x v="200"/>
            <x v="212"/>
            <x v="263"/>
            <x v="271"/>
            <x v="272"/>
          </reference>
          <reference field="15" count="1" selected="0">
            <x v="5"/>
          </reference>
        </references>
      </pivotArea>
    </format>
    <format dxfId="334">
      <pivotArea dataOnly="0" labelOnly="1" fieldPosition="0">
        <references count="2">
          <reference field="9" count="14">
            <x v="40"/>
            <x v="62"/>
            <x v="64"/>
            <x v="119"/>
            <x v="136"/>
            <x v="159"/>
            <x v="170"/>
            <x v="171"/>
            <x v="194"/>
            <x v="195"/>
            <x v="196"/>
            <x v="197"/>
            <x v="198"/>
            <x v="204"/>
          </reference>
          <reference field="15" count="1" selected="0">
            <x v="6"/>
          </reference>
        </references>
      </pivotArea>
    </format>
    <format dxfId="333">
      <pivotArea dataOnly="0" labelOnly="1" fieldPosition="0">
        <references count="2">
          <reference field="9" count="20">
            <x v="22"/>
            <x v="35"/>
            <x v="44"/>
            <x v="78"/>
            <x v="103"/>
            <x v="105"/>
            <x v="114"/>
            <x v="149"/>
            <x v="156"/>
            <x v="161"/>
            <x v="162"/>
            <x v="175"/>
            <x v="178"/>
            <x v="188"/>
            <x v="190"/>
            <x v="203"/>
            <x v="217"/>
            <x v="244"/>
            <x v="245"/>
            <x v="250"/>
          </reference>
          <reference field="15" count="1" selected="0">
            <x v="7"/>
          </reference>
        </references>
      </pivotArea>
    </format>
    <format dxfId="332">
      <pivotArea dataOnly="0" labelOnly="1" fieldPosition="0">
        <references count="2">
          <reference field="9" count="11">
            <x v="65"/>
            <x v="70"/>
            <x v="82"/>
            <x v="88"/>
            <x v="107"/>
            <x v="148"/>
            <x v="185"/>
            <x v="205"/>
            <x v="216"/>
            <x v="228"/>
            <x v="252"/>
          </reference>
          <reference field="15" count="1" selected="0">
            <x v="8"/>
          </reference>
        </references>
      </pivotArea>
    </format>
    <format dxfId="331">
      <pivotArea dataOnly="0" labelOnly="1" fieldPosition="0">
        <references count="2">
          <reference field="9" count="7">
            <x v="24"/>
            <x v="27"/>
            <x v="68"/>
            <x v="150"/>
            <x v="219"/>
            <x v="221"/>
            <x v="239"/>
          </reference>
          <reference field="15" count="1" selected="0">
            <x v="9"/>
          </reference>
        </references>
      </pivotArea>
    </format>
    <format dxfId="330">
      <pivotArea dataOnly="0" labelOnly="1" fieldPosition="0">
        <references count="2">
          <reference field="9" count="50">
            <x v="0"/>
            <x v="1"/>
            <x v="2"/>
            <x v="3"/>
            <x v="7"/>
            <x v="8"/>
            <x v="10"/>
            <x v="11"/>
            <x v="12"/>
            <x v="13"/>
            <x v="14"/>
            <x v="15"/>
            <x v="16"/>
            <x v="17"/>
            <x v="18"/>
            <x v="19"/>
            <x v="20"/>
            <x v="21"/>
            <x v="23"/>
            <x v="25"/>
            <x v="28"/>
            <x v="29"/>
            <x v="30"/>
            <x v="32"/>
            <x v="33"/>
            <x v="34"/>
            <x v="36"/>
            <x v="37"/>
            <x v="38"/>
            <x v="39"/>
            <x v="41"/>
            <x v="42"/>
            <x v="43"/>
            <x v="47"/>
            <x v="48"/>
            <x v="49"/>
            <x v="50"/>
            <x v="52"/>
            <x v="53"/>
            <x v="54"/>
            <x v="55"/>
            <x v="56"/>
            <x v="57"/>
            <x v="58"/>
            <x v="59"/>
            <x v="60"/>
            <x v="61"/>
            <x v="63"/>
            <x v="64"/>
            <x v="66"/>
          </reference>
          <reference field="15" count="1" selected="0">
            <x v="10"/>
          </reference>
        </references>
      </pivotArea>
    </format>
    <format dxfId="329">
      <pivotArea dataOnly="0" labelOnly="1" fieldPosition="0">
        <references count="2">
          <reference field="9" count="50">
            <x v="67"/>
            <x v="69"/>
            <x v="72"/>
            <x v="73"/>
            <x v="74"/>
            <x v="76"/>
            <x v="77"/>
            <x v="81"/>
            <x v="83"/>
            <x v="84"/>
            <x v="85"/>
            <x v="86"/>
            <x v="87"/>
            <x v="89"/>
            <x v="90"/>
            <x v="93"/>
            <x v="94"/>
            <x v="95"/>
            <x v="96"/>
            <x v="97"/>
            <x v="98"/>
            <x v="99"/>
            <x v="100"/>
            <x v="102"/>
            <x v="104"/>
            <x v="106"/>
            <x v="108"/>
            <x v="109"/>
            <x v="110"/>
            <x v="111"/>
            <x v="112"/>
            <x v="115"/>
            <x v="116"/>
            <x v="117"/>
            <x v="118"/>
            <x v="120"/>
            <x v="122"/>
            <x v="123"/>
            <x v="124"/>
            <x v="125"/>
            <x v="126"/>
            <x v="127"/>
            <x v="128"/>
            <x v="129"/>
            <x v="130"/>
            <x v="131"/>
            <x v="132"/>
            <x v="133"/>
            <x v="134"/>
            <x v="135"/>
          </reference>
          <reference field="15" count="1" selected="0">
            <x v="10"/>
          </reference>
        </references>
      </pivotArea>
    </format>
    <format dxfId="328">
      <pivotArea dataOnly="0" labelOnly="1" fieldPosition="0">
        <references count="2">
          <reference field="9" count="50">
            <x v="137"/>
            <x v="138"/>
            <x v="139"/>
            <x v="140"/>
            <x v="141"/>
            <x v="142"/>
            <x v="143"/>
            <x v="145"/>
            <x v="151"/>
            <x v="153"/>
            <x v="154"/>
            <x v="155"/>
            <x v="157"/>
            <x v="158"/>
            <x v="163"/>
            <x v="164"/>
            <x v="165"/>
            <x v="166"/>
            <x v="168"/>
            <x v="169"/>
            <x v="170"/>
            <x v="172"/>
            <x v="173"/>
            <x v="174"/>
            <x v="176"/>
            <x v="177"/>
            <x v="178"/>
            <x v="179"/>
            <x v="180"/>
            <x v="181"/>
            <x v="183"/>
            <x v="186"/>
            <x v="189"/>
            <x v="193"/>
            <x v="197"/>
            <x v="198"/>
            <x v="199"/>
            <x v="201"/>
            <x v="202"/>
            <x v="206"/>
            <x v="207"/>
            <x v="208"/>
            <x v="209"/>
            <x v="211"/>
            <x v="213"/>
            <x v="214"/>
            <x v="215"/>
            <x v="218"/>
            <x v="220"/>
            <x v="222"/>
          </reference>
          <reference field="15" count="1" selected="0">
            <x v="10"/>
          </reference>
        </references>
      </pivotArea>
    </format>
    <format dxfId="327">
      <pivotArea dataOnly="0" labelOnly="1" fieldPosition="0">
        <references count="2">
          <reference field="9" count="40">
            <x v="223"/>
            <x v="224"/>
            <x v="225"/>
            <x v="226"/>
            <x v="227"/>
            <x v="229"/>
            <x v="230"/>
            <x v="231"/>
            <x v="233"/>
            <x v="234"/>
            <x v="235"/>
            <x v="236"/>
            <x v="237"/>
            <x v="238"/>
            <x v="240"/>
            <x v="242"/>
            <x v="243"/>
            <x v="247"/>
            <x v="248"/>
            <x v="249"/>
            <x v="254"/>
            <x v="255"/>
            <x v="256"/>
            <x v="257"/>
            <x v="258"/>
            <x v="259"/>
            <x v="260"/>
            <x v="261"/>
            <x v="262"/>
            <x v="264"/>
            <x v="265"/>
            <x v="266"/>
            <x v="267"/>
            <x v="268"/>
            <x v="269"/>
            <x v="270"/>
            <x v="273"/>
            <x v="274"/>
            <x v="275"/>
            <x v="276"/>
          </reference>
          <reference field="15" count="1" selected="0">
            <x v="10"/>
          </reference>
        </references>
      </pivotArea>
    </format>
    <format dxfId="326">
      <pivotArea dataOnly="0" labelOnly="1" fieldPosition="0">
        <references count="2">
          <reference field="9" count="1">
            <x v="251"/>
          </reference>
          <reference field="15" count="1" selected="0">
            <x v="11"/>
          </reference>
        </references>
      </pivotArea>
    </format>
    <format dxfId="325">
      <pivotArea dataOnly="0" labelOnly="1" outline="0" fieldPosition="0">
        <references count="1">
          <reference field="4294967294" count="3">
            <x v="0"/>
            <x v="1"/>
            <x v="2"/>
          </reference>
        </references>
      </pivotArea>
    </format>
    <format dxfId="324">
      <pivotArea type="all" dataOnly="0" outline="0" fieldPosition="0"/>
    </format>
    <format dxfId="323">
      <pivotArea outline="0" collapsedLevelsAreSubtotals="1" fieldPosition="0"/>
    </format>
    <format dxfId="322">
      <pivotArea field="15" type="button" dataOnly="0" labelOnly="1" outline="0" axis="axisRow" fieldPosition="0"/>
    </format>
    <format dxfId="321">
      <pivotArea dataOnly="0" labelOnly="1" fieldPosition="0">
        <references count="1">
          <reference field="15" count="0"/>
        </references>
      </pivotArea>
    </format>
    <format dxfId="320">
      <pivotArea dataOnly="0" labelOnly="1" grandRow="1" outline="0" fieldPosition="0"/>
    </format>
    <format dxfId="319">
      <pivotArea dataOnly="0" labelOnly="1" fieldPosition="0">
        <references count="2">
          <reference field="9" count="2">
            <x v="92"/>
            <x v="167"/>
          </reference>
          <reference field="15" count="1" selected="0">
            <x v="0"/>
          </reference>
        </references>
      </pivotArea>
    </format>
    <format dxfId="318">
      <pivotArea dataOnly="0" labelOnly="1" fieldPosition="0">
        <references count="2">
          <reference field="9" count="9">
            <x v="9"/>
            <x v="31"/>
            <x v="80"/>
            <x v="124"/>
            <x v="152"/>
            <x v="182"/>
            <x v="184"/>
            <x v="210"/>
            <x v="253"/>
          </reference>
          <reference field="15" count="1" selected="0">
            <x v="3"/>
          </reference>
        </references>
      </pivotArea>
    </format>
    <format dxfId="317">
      <pivotArea dataOnly="0" labelOnly="1" fieldPosition="0">
        <references count="2">
          <reference field="9" count="17">
            <x v="6"/>
            <x v="46"/>
            <x v="52"/>
            <x v="71"/>
            <x v="75"/>
            <x v="91"/>
            <x v="101"/>
            <x v="102"/>
            <x v="121"/>
            <x v="146"/>
            <x v="147"/>
            <x v="160"/>
            <x v="191"/>
            <x v="192"/>
            <x v="232"/>
            <x v="241"/>
            <x v="246"/>
          </reference>
          <reference field="15" count="1" selected="0">
            <x v="4"/>
          </reference>
        </references>
      </pivotArea>
    </format>
    <format dxfId="316">
      <pivotArea dataOnly="0" labelOnly="1" fieldPosition="0">
        <references count="2">
          <reference field="9" count="15">
            <x v="4"/>
            <x v="5"/>
            <x v="26"/>
            <x v="45"/>
            <x v="51"/>
            <x v="79"/>
            <x v="113"/>
            <x v="144"/>
            <x v="165"/>
            <x v="187"/>
            <x v="200"/>
            <x v="212"/>
            <x v="263"/>
            <x v="271"/>
            <x v="272"/>
          </reference>
          <reference field="15" count="1" selected="0">
            <x v="5"/>
          </reference>
        </references>
      </pivotArea>
    </format>
    <format dxfId="315">
      <pivotArea dataOnly="0" labelOnly="1" fieldPosition="0">
        <references count="2">
          <reference field="9" count="14">
            <x v="40"/>
            <x v="62"/>
            <x v="64"/>
            <x v="119"/>
            <x v="136"/>
            <x v="159"/>
            <x v="170"/>
            <x v="171"/>
            <x v="194"/>
            <x v="195"/>
            <x v="196"/>
            <x v="197"/>
            <x v="198"/>
            <x v="204"/>
          </reference>
          <reference field="15" count="1" selected="0">
            <x v="6"/>
          </reference>
        </references>
      </pivotArea>
    </format>
    <format dxfId="314">
      <pivotArea dataOnly="0" labelOnly="1" fieldPosition="0">
        <references count="2">
          <reference field="9" count="20">
            <x v="22"/>
            <x v="35"/>
            <x v="44"/>
            <x v="78"/>
            <x v="103"/>
            <x v="105"/>
            <x v="114"/>
            <x v="149"/>
            <x v="156"/>
            <x v="161"/>
            <x v="162"/>
            <x v="175"/>
            <x v="178"/>
            <x v="188"/>
            <x v="190"/>
            <x v="203"/>
            <x v="217"/>
            <x v="244"/>
            <x v="245"/>
            <x v="250"/>
          </reference>
          <reference field="15" count="1" selected="0">
            <x v="7"/>
          </reference>
        </references>
      </pivotArea>
    </format>
    <format dxfId="313">
      <pivotArea dataOnly="0" labelOnly="1" fieldPosition="0">
        <references count="2">
          <reference field="9" count="11">
            <x v="65"/>
            <x v="70"/>
            <x v="82"/>
            <x v="88"/>
            <x v="107"/>
            <x v="148"/>
            <x v="185"/>
            <x v="205"/>
            <x v="216"/>
            <x v="228"/>
            <x v="252"/>
          </reference>
          <reference field="15" count="1" selected="0">
            <x v="8"/>
          </reference>
        </references>
      </pivotArea>
    </format>
    <format dxfId="312">
      <pivotArea dataOnly="0" labelOnly="1" fieldPosition="0">
        <references count="2">
          <reference field="9" count="7">
            <x v="24"/>
            <x v="27"/>
            <x v="68"/>
            <x v="150"/>
            <x v="219"/>
            <x v="221"/>
            <x v="239"/>
          </reference>
          <reference field="15" count="1" selected="0">
            <x v="9"/>
          </reference>
        </references>
      </pivotArea>
    </format>
    <format dxfId="311">
      <pivotArea dataOnly="0" labelOnly="1" fieldPosition="0">
        <references count="2">
          <reference field="9" count="50">
            <x v="0"/>
            <x v="1"/>
            <x v="2"/>
            <x v="3"/>
            <x v="7"/>
            <x v="8"/>
            <x v="10"/>
            <x v="11"/>
            <x v="12"/>
            <x v="13"/>
            <x v="14"/>
            <x v="15"/>
            <x v="16"/>
            <x v="17"/>
            <x v="18"/>
            <x v="19"/>
            <x v="20"/>
            <x v="21"/>
            <x v="23"/>
            <x v="25"/>
            <x v="28"/>
            <x v="29"/>
            <x v="30"/>
            <x v="32"/>
            <x v="33"/>
            <x v="34"/>
            <x v="36"/>
            <x v="37"/>
            <x v="38"/>
            <x v="39"/>
            <x v="41"/>
            <x v="42"/>
            <x v="43"/>
            <x v="47"/>
            <x v="48"/>
            <x v="49"/>
            <x v="50"/>
            <x v="52"/>
            <x v="53"/>
            <x v="54"/>
            <x v="55"/>
            <x v="56"/>
            <x v="57"/>
            <x v="58"/>
            <x v="59"/>
            <x v="60"/>
            <x v="61"/>
            <x v="63"/>
            <x v="64"/>
            <x v="66"/>
          </reference>
          <reference field="15" count="1" selected="0">
            <x v="10"/>
          </reference>
        </references>
      </pivotArea>
    </format>
    <format dxfId="310">
      <pivotArea dataOnly="0" labelOnly="1" fieldPosition="0">
        <references count="2">
          <reference field="9" count="50">
            <x v="67"/>
            <x v="69"/>
            <x v="72"/>
            <x v="73"/>
            <x v="74"/>
            <x v="76"/>
            <x v="77"/>
            <x v="81"/>
            <x v="83"/>
            <x v="84"/>
            <x v="85"/>
            <x v="86"/>
            <x v="87"/>
            <x v="89"/>
            <x v="90"/>
            <x v="93"/>
            <x v="94"/>
            <x v="95"/>
            <x v="96"/>
            <x v="97"/>
            <x v="98"/>
            <x v="99"/>
            <x v="100"/>
            <x v="102"/>
            <x v="104"/>
            <x v="106"/>
            <x v="108"/>
            <x v="109"/>
            <x v="110"/>
            <x v="111"/>
            <x v="112"/>
            <x v="115"/>
            <x v="116"/>
            <x v="117"/>
            <x v="118"/>
            <x v="120"/>
            <x v="122"/>
            <x v="123"/>
            <x v="124"/>
            <x v="125"/>
            <x v="126"/>
            <x v="127"/>
            <x v="128"/>
            <x v="129"/>
            <x v="130"/>
            <x v="131"/>
            <x v="132"/>
            <x v="133"/>
            <x v="134"/>
            <x v="135"/>
          </reference>
          <reference field="15" count="1" selected="0">
            <x v="10"/>
          </reference>
        </references>
      </pivotArea>
    </format>
    <format dxfId="309">
      <pivotArea dataOnly="0" labelOnly="1" fieldPosition="0">
        <references count="2">
          <reference field="9" count="50">
            <x v="137"/>
            <x v="138"/>
            <x v="139"/>
            <x v="140"/>
            <x v="141"/>
            <x v="142"/>
            <x v="143"/>
            <x v="145"/>
            <x v="151"/>
            <x v="153"/>
            <x v="154"/>
            <x v="155"/>
            <x v="157"/>
            <x v="158"/>
            <x v="163"/>
            <x v="164"/>
            <x v="165"/>
            <x v="166"/>
            <x v="168"/>
            <x v="169"/>
            <x v="170"/>
            <x v="172"/>
            <x v="173"/>
            <x v="174"/>
            <x v="176"/>
            <x v="177"/>
            <x v="178"/>
            <x v="179"/>
            <x v="180"/>
            <x v="181"/>
            <x v="183"/>
            <x v="186"/>
            <x v="189"/>
            <x v="193"/>
            <x v="197"/>
            <x v="198"/>
            <x v="199"/>
            <x v="201"/>
            <x v="202"/>
            <x v="206"/>
            <x v="207"/>
            <x v="208"/>
            <x v="209"/>
            <x v="211"/>
            <x v="213"/>
            <x v="214"/>
            <x v="215"/>
            <x v="218"/>
            <x v="220"/>
            <x v="222"/>
          </reference>
          <reference field="15" count="1" selected="0">
            <x v="10"/>
          </reference>
        </references>
      </pivotArea>
    </format>
    <format dxfId="308">
      <pivotArea dataOnly="0" labelOnly="1" fieldPosition="0">
        <references count="2">
          <reference field="9" count="40">
            <x v="223"/>
            <x v="224"/>
            <x v="225"/>
            <x v="226"/>
            <x v="227"/>
            <x v="229"/>
            <x v="230"/>
            <x v="231"/>
            <x v="233"/>
            <x v="234"/>
            <x v="235"/>
            <x v="236"/>
            <x v="237"/>
            <x v="238"/>
            <x v="240"/>
            <x v="242"/>
            <x v="243"/>
            <x v="247"/>
            <x v="248"/>
            <x v="249"/>
            <x v="254"/>
            <x v="255"/>
            <x v="256"/>
            <x v="257"/>
            <x v="258"/>
            <x v="259"/>
            <x v="260"/>
            <x v="261"/>
            <x v="262"/>
            <x v="264"/>
            <x v="265"/>
            <x v="266"/>
            <x v="267"/>
            <x v="268"/>
            <x v="269"/>
            <x v="270"/>
            <x v="273"/>
            <x v="274"/>
            <x v="275"/>
            <x v="276"/>
          </reference>
          <reference field="15" count="1" selected="0">
            <x v="10"/>
          </reference>
        </references>
      </pivotArea>
    </format>
    <format dxfId="307">
      <pivotArea dataOnly="0" labelOnly="1" fieldPosition="0">
        <references count="2">
          <reference field="9" count="1">
            <x v="251"/>
          </reference>
          <reference field="15" count="1" selected="0">
            <x v="11"/>
          </reference>
        </references>
      </pivotArea>
    </format>
    <format dxfId="306">
      <pivotArea dataOnly="0" labelOnly="1" outline="0" fieldPosition="0">
        <references count="1">
          <reference field="4294967294" count="3">
            <x v="0"/>
            <x v="1"/>
            <x v="2"/>
          </reference>
        </references>
      </pivotArea>
    </format>
    <format dxfId="305">
      <pivotArea field="15" type="button" dataOnly="0" labelOnly="1" outline="0" axis="axisRow" fieldPosition="0"/>
    </format>
    <format dxfId="304">
      <pivotArea dataOnly="0" labelOnly="1" outline="0" fieldPosition="0">
        <references count="1">
          <reference field="4294967294" count="3">
            <x v="0"/>
            <x v="1"/>
            <x v="2"/>
          </reference>
        </references>
      </pivotArea>
    </format>
    <format dxfId="303">
      <pivotArea field="15" type="button" dataOnly="0" labelOnly="1" outline="0" axis="axisRow" fieldPosition="0"/>
    </format>
    <format dxfId="302">
      <pivotArea dataOnly="0" labelOnly="1" outline="0" fieldPosition="0">
        <references count="1">
          <reference field="4294967294" count="3">
            <x v="0"/>
            <x v="1"/>
            <x v="2"/>
          </reference>
        </references>
      </pivotArea>
    </format>
    <format dxfId="301">
      <pivotArea field="15" type="button" dataOnly="0" labelOnly="1" outline="0" axis="axisRow" fieldPosition="0"/>
    </format>
    <format dxfId="300">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Συγκεντρωτικός Πίνακας1" cacheId="0" applyNumberFormats="0" applyBorderFormats="0" applyFontFormats="0" applyPatternFormats="0" applyAlignmentFormats="0" applyWidthHeightFormats="1" dataCaption="Τιμές" updatedVersion="6" minRefreshableVersion="3" useAutoFormatting="1" itemPrintTitles="1" createdVersion="6" indent="0" outline="1" outlineData="1" multipleFieldFilters="0">
  <location ref="A3:E81" firstHeaderRow="0" firstDataRow="1" firstDataCol="1" rowPageCount="1" colPageCount="1"/>
  <pivotFields count="25">
    <pivotField showAll="0"/>
    <pivotField showAll="0"/>
    <pivotField axis="axisRow" showAll="0">
      <items count="4">
        <item x="2"/>
        <item x="1"/>
        <item x="0"/>
        <item t="default"/>
      </items>
    </pivotField>
    <pivotField numFmtId="166" showAll="0"/>
    <pivotField axis="axisRow" showAll="0">
      <items count="158">
        <item x="52"/>
        <item x="109"/>
        <item x="73"/>
        <item x="7"/>
        <item x="58"/>
        <item x="81"/>
        <item x="75"/>
        <item x="33"/>
        <item x="128"/>
        <item x="60"/>
        <item x="99"/>
        <item x="98"/>
        <item x="136"/>
        <item x="97"/>
        <item x="77"/>
        <item x="111"/>
        <item x="80"/>
        <item x="83"/>
        <item x="45"/>
        <item x="106"/>
        <item x="102"/>
        <item x="36"/>
        <item x="88"/>
        <item x="67"/>
        <item x="22"/>
        <item x="20"/>
        <item x="49"/>
        <item x="41"/>
        <item x="138"/>
        <item x="37"/>
        <item x="148"/>
        <item x="96"/>
        <item x="42"/>
        <item x="84"/>
        <item x="105"/>
        <item x="21"/>
        <item x="126"/>
        <item x="127"/>
        <item x="66"/>
        <item x="5"/>
        <item x="34"/>
        <item x="61"/>
        <item x="86"/>
        <item x="112"/>
        <item x="54"/>
        <item x="56"/>
        <item x="120"/>
        <item x="129"/>
        <item x="93"/>
        <item x="92"/>
        <item x="103"/>
        <item x="2"/>
        <item x="72"/>
        <item x="46"/>
        <item x="48"/>
        <item x="47"/>
        <item x="122"/>
        <item x="71"/>
        <item x="10"/>
        <item x="28"/>
        <item x="132"/>
        <item x="35"/>
        <item x="147"/>
        <item x="59"/>
        <item x="119"/>
        <item x="74"/>
        <item x="149"/>
        <item x="13"/>
        <item x="29"/>
        <item x="68"/>
        <item x="9"/>
        <item x="55"/>
        <item x="137"/>
        <item x="107"/>
        <item x="101"/>
        <item x="17"/>
        <item x="64"/>
        <item x="14"/>
        <item x="104"/>
        <item x="82"/>
        <item x="155"/>
        <item x="0"/>
        <item x="26"/>
        <item x="152"/>
        <item x="78"/>
        <item x="115"/>
        <item x="135"/>
        <item x="124"/>
        <item x="24"/>
        <item x="133"/>
        <item x="79"/>
        <item x="154"/>
        <item x="153"/>
        <item x="150"/>
        <item x="110"/>
        <item x="91"/>
        <item x="38"/>
        <item x="141"/>
        <item x="31"/>
        <item x="53"/>
        <item x="139"/>
        <item x="50"/>
        <item x="27"/>
        <item x="90"/>
        <item x="18"/>
        <item x="95"/>
        <item x="11"/>
        <item x="100"/>
        <item x="65"/>
        <item x="94"/>
        <item x="39"/>
        <item x="121"/>
        <item x="32"/>
        <item x="145"/>
        <item x="144"/>
        <item x="3"/>
        <item x="19"/>
        <item x="89"/>
        <item x="4"/>
        <item x="16"/>
        <item x="143"/>
        <item x="85"/>
        <item x="156"/>
        <item x="12"/>
        <item x="8"/>
        <item x="140"/>
        <item x="123"/>
        <item x="30"/>
        <item x="62"/>
        <item x="63"/>
        <item x="25"/>
        <item x="151"/>
        <item x="142"/>
        <item x="118"/>
        <item x="40"/>
        <item x="6"/>
        <item x="23"/>
        <item x="70"/>
        <item x="15"/>
        <item x="1"/>
        <item x="125"/>
        <item x="134"/>
        <item x="51"/>
        <item x="87"/>
        <item x="76"/>
        <item x="108"/>
        <item x="69"/>
        <item x="43"/>
        <item x="44"/>
        <item x="146"/>
        <item x="113"/>
        <item x="130"/>
        <item x="116"/>
        <item x="114"/>
        <item x="131"/>
        <item x="117"/>
        <item x="57"/>
        <item t="default"/>
      </items>
    </pivotField>
    <pivotField showAll="0"/>
    <pivotField showAll="0"/>
    <pivotField showAll="0"/>
    <pivotField showAll="0"/>
    <pivotField showAll="0"/>
    <pivotField dataField="1" showAll="0"/>
    <pivotField dataField="1" showAll="0"/>
    <pivotField dataField="1" showAll="0"/>
    <pivotField showAll="0"/>
    <pivotField dataField="1" showAll="0"/>
    <pivotField showAll="0"/>
    <pivotField showAll="0"/>
    <pivotField showAll="0"/>
    <pivotField showAll="0"/>
    <pivotField axis="axisRow" showAll="0">
      <items count="32">
        <item x="2"/>
        <item x="7"/>
        <item x="15"/>
        <item x="21"/>
        <item x="1"/>
        <item x="6"/>
        <item x="19"/>
        <item x="22"/>
        <item x="11"/>
        <item x="14"/>
        <item x="12"/>
        <item x="24"/>
        <item x="13"/>
        <item x="18"/>
        <item x="3"/>
        <item x="23"/>
        <item x="26"/>
        <item x="30"/>
        <item x="25"/>
        <item x="16"/>
        <item x="8"/>
        <item x="29"/>
        <item x="27"/>
        <item x="28"/>
        <item x="17"/>
        <item x="5"/>
        <item x="9"/>
        <item x="4"/>
        <item x="10"/>
        <item x="20"/>
        <item x="0"/>
        <item t="default"/>
      </items>
    </pivotField>
    <pivotField showAll="0"/>
    <pivotField axis="axisPage" multipleItemSelectionAllowed="1" showAll="0">
      <items count="32">
        <item h="1" x="29"/>
        <item h="1" x="28"/>
        <item h="1" x="26"/>
        <item h="1" x="27"/>
        <item h="1" x="0"/>
        <item h="1" x="23"/>
        <item h="1" x="15"/>
        <item h="1" x="8"/>
        <item h="1" x="16"/>
        <item h="1" x="5"/>
        <item h="1" x="9"/>
        <item h="1" x="4"/>
        <item h="1" x="10"/>
        <item h="1" x="19"/>
        <item h="1" x="2"/>
        <item h="1" x="7"/>
        <item h="1" x="14"/>
        <item h="1" x="20"/>
        <item h="1" x="1"/>
        <item h="1" x="6"/>
        <item h="1" x="18"/>
        <item h="1" x="21"/>
        <item h="1" x="11"/>
        <item h="1" x="12"/>
        <item h="1" x="13"/>
        <item h="1" x="17"/>
        <item x="3"/>
        <item x="22"/>
        <item x="25"/>
        <item x="30"/>
        <item x="24"/>
        <item t="default"/>
      </items>
    </pivotField>
    <pivotField showAll="0"/>
    <pivotField showAll="0"/>
    <pivotField showAll="0"/>
  </pivotFields>
  <rowFields count="3">
    <field x="19"/>
    <field x="2"/>
    <field x="4"/>
  </rowFields>
  <rowItems count="78">
    <i>
      <x v="14"/>
    </i>
    <i r="1">
      <x/>
    </i>
    <i r="2">
      <x v="33"/>
    </i>
    <i r="2">
      <x v="70"/>
    </i>
    <i r="2">
      <x v="71"/>
    </i>
    <i r="2">
      <x v="75"/>
    </i>
    <i r="2">
      <x v="76"/>
    </i>
    <i r="2">
      <x v="83"/>
    </i>
    <i r="2">
      <x v="85"/>
    </i>
    <i r="2">
      <x v="86"/>
    </i>
    <i r="2">
      <x v="88"/>
    </i>
    <i r="2">
      <x v="89"/>
    </i>
    <i r="2">
      <x v="90"/>
    </i>
    <i r="2">
      <x v="92"/>
    </i>
    <i r="2">
      <x v="98"/>
    </i>
    <i r="2">
      <x v="101"/>
    </i>
    <i r="2">
      <x v="103"/>
    </i>
    <i r="2">
      <x v="104"/>
    </i>
    <i r="2">
      <x v="105"/>
    </i>
    <i r="2">
      <x v="106"/>
    </i>
    <i r="2">
      <x v="107"/>
    </i>
    <i r="2">
      <x v="109"/>
    </i>
    <i r="2">
      <x v="111"/>
    </i>
    <i r="2">
      <x v="115"/>
    </i>
    <i r="2">
      <x v="116"/>
    </i>
    <i r="2">
      <x v="118"/>
    </i>
    <i r="2">
      <x v="119"/>
    </i>
    <i r="2">
      <x v="123"/>
    </i>
    <i r="2">
      <x v="124"/>
    </i>
    <i r="2">
      <x v="127"/>
    </i>
    <i r="2">
      <x v="128"/>
    </i>
    <i r="1">
      <x v="1"/>
    </i>
    <i r="2">
      <x/>
    </i>
    <i r="2">
      <x v="1"/>
    </i>
    <i r="2">
      <x v="3"/>
    </i>
    <i r="2">
      <x v="4"/>
    </i>
    <i r="2">
      <x v="7"/>
    </i>
    <i r="2">
      <x v="20"/>
    </i>
    <i r="2">
      <x v="21"/>
    </i>
    <i r="2">
      <x v="22"/>
    </i>
    <i r="2">
      <x v="30"/>
    </i>
    <i r="2">
      <x v="37"/>
    </i>
    <i r="2">
      <x v="38"/>
    </i>
    <i r="2">
      <x v="45"/>
    </i>
    <i r="2">
      <x v="48"/>
    </i>
    <i r="2">
      <x v="50"/>
    </i>
    <i r="2">
      <x v="53"/>
    </i>
    <i r="2">
      <x v="54"/>
    </i>
    <i r="2">
      <x v="59"/>
    </i>
    <i r="2">
      <x v="61"/>
    </i>
    <i r="2">
      <x v="117"/>
    </i>
    <i r="2">
      <x v="133"/>
    </i>
    <i r="2">
      <x v="140"/>
    </i>
    <i r="2">
      <x v="141"/>
    </i>
    <i r="2">
      <x v="143"/>
    </i>
    <i r="2">
      <x v="149"/>
    </i>
    <i r="2">
      <x v="156"/>
    </i>
    <i>
      <x v="15"/>
    </i>
    <i r="1">
      <x/>
    </i>
    <i r="2">
      <x v="98"/>
    </i>
    <i r="1">
      <x v="1"/>
    </i>
    <i r="2">
      <x/>
    </i>
    <i r="2">
      <x v="49"/>
    </i>
    <i r="2">
      <x v="156"/>
    </i>
    <i>
      <x v="16"/>
    </i>
    <i r="1">
      <x v="1"/>
    </i>
    <i r="2">
      <x v="34"/>
    </i>
    <i r="2">
      <x v="98"/>
    </i>
    <i>
      <x v="17"/>
    </i>
    <i r="1">
      <x v="1"/>
    </i>
    <i r="2">
      <x v="156"/>
    </i>
    <i>
      <x v="18"/>
    </i>
    <i r="1">
      <x/>
    </i>
    <i r="2">
      <x v="75"/>
    </i>
    <i r="2">
      <x v="98"/>
    </i>
    <i r="2">
      <x v="114"/>
    </i>
    <i r="2">
      <x v="123"/>
    </i>
    <i t="grand">
      <x/>
    </i>
  </rowItems>
  <colFields count="1">
    <field x="-2"/>
  </colFields>
  <colItems count="4">
    <i>
      <x/>
    </i>
    <i i="1">
      <x v="1"/>
    </i>
    <i i="2">
      <x v="2"/>
    </i>
    <i i="3">
      <x v="3"/>
    </i>
  </colItems>
  <pageFields count="1">
    <pageField fld="21" hier="-1"/>
  </pageFields>
  <dataFields count="4">
    <dataField name="Άθροισμα από ΣΥΝΟΛΙΚΟΣ Προϋπολογισμός Εξειδίκευσης" fld="10" baseField="0" baseItem="0"/>
    <dataField name="Άθροισμα από Πρ/σμός ΕΚΤ" fld="11" baseField="19" baseItem="0"/>
    <dataField name="Άθροισμα από Πρ/σμός ΕΤΠΑ" fld="12" baseField="19" baseItem="0"/>
    <dataField name="Άθροισμα από ΠΠ 2021-2027" fld="14" baseField="19" baseItem="0"/>
  </dataFields>
  <formats count="299">
    <format dxfId="299">
      <pivotArea type="all" dataOnly="0" outline="0" fieldPosition="0"/>
    </format>
    <format dxfId="298">
      <pivotArea outline="0" collapsedLevelsAreSubtotals="1" fieldPosition="0"/>
    </format>
    <format dxfId="297">
      <pivotArea field="19" type="button" dataOnly="0" labelOnly="1" outline="0" axis="axisRow" fieldPosition="0"/>
    </format>
    <format dxfId="296">
      <pivotArea dataOnly="0" labelOnly="1" fieldPosition="0">
        <references count="1">
          <reference field="19" count="0"/>
        </references>
      </pivotArea>
    </format>
    <format dxfId="295">
      <pivotArea dataOnly="0" labelOnly="1" grandRow="1" outline="0" fieldPosition="0"/>
    </format>
    <format dxfId="294">
      <pivotArea dataOnly="0" labelOnly="1" fieldPosition="0">
        <references count="2">
          <reference field="2" count="0"/>
          <reference field="19" count="1" selected="0">
            <x v="0"/>
          </reference>
        </references>
      </pivotArea>
    </format>
    <format dxfId="293">
      <pivotArea dataOnly="0" labelOnly="1" fieldPosition="0">
        <references count="2">
          <reference field="2" count="0"/>
          <reference field="19" count="1" selected="0">
            <x v="1"/>
          </reference>
        </references>
      </pivotArea>
    </format>
    <format dxfId="292">
      <pivotArea dataOnly="0" labelOnly="1" fieldPosition="0">
        <references count="2">
          <reference field="2" count="0"/>
          <reference field="19" count="1" selected="0">
            <x v="2"/>
          </reference>
        </references>
      </pivotArea>
    </format>
    <format dxfId="291">
      <pivotArea dataOnly="0" labelOnly="1" fieldPosition="0">
        <references count="2">
          <reference field="2" count="1">
            <x v="2"/>
          </reference>
          <reference field="19" count="1" selected="0">
            <x v="3"/>
          </reference>
        </references>
      </pivotArea>
    </format>
    <format dxfId="290">
      <pivotArea dataOnly="0" labelOnly="1" fieldPosition="0">
        <references count="2">
          <reference field="2" count="0"/>
          <reference field="19" count="1" selected="0">
            <x v="4"/>
          </reference>
        </references>
      </pivotArea>
    </format>
    <format dxfId="289">
      <pivotArea dataOnly="0" labelOnly="1" fieldPosition="0">
        <references count="2">
          <reference field="2" count="0"/>
          <reference field="19" count="1" selected="0">
            <x v="5"/>
          </reference>
        </references>
      </pivotArea>
    </format>
    <format dxfId="288">
      <pivotArea dataOnly="0" labelOnly="1" fieldPosition="0">
        <references count="2">
          <reference field="2" count="1">
            <x v="1"/>
          </reference>
          <reference field="19" count="1" selected="0">
            <x v="6"/>
          </reference>
        </references>
      </pivotArea>
    </format>
    <format dxfId="287">
      <pivotArea dataOnly="0" labelOnly="1" fieldPosition="0">
        <references count="2">
          <reference field="2" count="2">
            <x v="0"/>
            <x v="1"/>
          </reference>
          <reference field="19" count="1" selected="0">
            <x v="7"/>
          </reference>
        </references>
      </pivotArea>
    </format>
    <format dxfId="286">
      <pivotArea dataOnly="0" labelOnly="1" fieldPosition="0">
        <references count="2">
          <reference field="2" count="2">
            <x v="0"/>
            <x v="1"/>
          </reference>
          <reference field="19" count="1" selected="0">
            <x v="8"/>
          </reference>
        </references>
      </pivotArea>
    </format>
    <format dxfId="285">
      <pivotArea dataOnly="0" labelOnly="1" fieldPosition="0">
        <references count="2">
          <reference field="2" count="2">
            <x v="0"/>
            <x v="1"/>
          </reference>
          <reference field="19" count="1" selected="0">
            <x v="9"/>
          </reference>
        </references>
      </pivotArea>
    </format>
    <format dxfId="284">
      <pivotArea dataOnly="0" labelOnly="1" fieldPosition="0">
        <references count="2">
          <reference field="2" count="2">
            <x v="0"/>
            <x v="1"/>
          </reference>
          <reference field="19" count="1" selected="0">
            <x v="10"/>
          </reference>
        </references>
      </pivotArea>
    </format>
    <format dxfId="283">
      <pivotArea dataOnly="0" labelOnly="1" fieldPosition="0">
        <references count="2">
          <reference field="2" count="1">
            <x v="2"/>
          </reference>
          <reference field="19" count="1" selected="0">
            <x v="11"/>
          </reference>
        </references>
      </pivotArea>
    </format>
    <format dxfId="282">
      <pivotArea dataOnly="0" labelOnly="1" fieldPosition="0">
        <references count="2">
          <reference field="2" count="2">
            <x v="0"/>
            <x v="1"/>
          </reference>
          <reference field="19" count="1" selected="0">
            <x v="12"/>
          </reference>
        </references>
      </pivotArea>
    </format>
    <format dxfId="281">
      <pivotArea dataOnly="0" labelOnly="1" fieldPosition="0">
        <references count="2">
          <reference field="2" count="1">
            <x v="0"/>
          </reference>
          <reference field="19" count="1" selected="0">
            <x v="13"/>
          </reference>
        </references>
      </pivotArea>
    </format>
    <format dxfId="280">
      <pivotArea dataOnly="0" labelOnly="1" fieldPosition="0">
        <references count="2">
          <reference field="2" count="2">
            <x v="0"/>
            <x v="1"/>
          </reference>
          <reference field="19" count="1" selected="0">
            <x v="14"/>
          </reference>
        </references>
      </pivotArea>
    </format>
    <format dxfId="279">
      <pivotArea dataOnly="0" labelOnly="1" fieldPosition="0">
        <references count="2">
          <reference field="2" count="2">
            <x v="0"/>
            <x v="1"/>
          </reference>
          <reference field="19" count="1" selected="0">
            <x v="15"/>
          </reference>
        </references>
      </pivotArea>
    </format>
    <format dxfId="278">
      <pivotArea dataOnly="0" labelOnly="1" fieldPosition="0">
        <references count="2">
          <reference field="2" count="1">
            <x v="1"/>
          </reference>
          <reference field="19" count="1" selected="0">
            <x v="16"/>
          </reference>
        </references>
      </pivotArea>
    </format>
    <format dxfId="277">
      <pivotArea dataOnly="0" labelOnly="1" fieldPosition="0">
        <references count="2">
          <reference field="2" count="1">
            <x v="1"/>
          </reference>
          <reference field="19" count="1" selected="0">
            <x v="17"/>
          </reference>
        </references>
      </pivotArea>
    </format>
    <format dxfId="276">
      <pivotArea dataOnly="0" labelOnly="1" fieldPosition="0">
        <references count="2">
          <reference field="2" count="1">
            <x v="0"/>
          </reference>
          <reference field="19" count="1" selected="0">
            <x v="18"/>
          </reference>
        </references>
      </pivotArea>
    </format>
    <format dxfId="275">
      <pivotArea dataOnly="0" labelOnly="1" fieldPosition="0">
        <references count="2">
          <reference field="2" count="1">
            <x v="2"/>
          </reference>
          <reference field="19" count="1" selected="0">
            <x v="19"/>
          </reference>
        </references>
      </pivotArea>
    </format>
    <format dxfId="274">
      <pivotArea dataOnly="0" labelOnly="1" fieldPosition="0">
        <references count="2">
          <reference field="2" count="0"/>
          <reference field="19" count="1" selected="0">
            <x v="20"/>
          </reference>
        </references>
      </pivotArea>
    </format>
    <format dxfId="273">
      <pivotArea dataOnly="0" labelOnly="1" fieldPosition="0">
        <references count="2">
          <reference field="2" count="1">
            <x v="2"/>
          </reference>
          <reference field="19" count="1" selected="0">
            <x v="21"/>
          </reference>
        </references>
      </pivotArea>
    </format>
    <format dxfId="272">
      <pivotArea dataOnly="0" labelOnly="1" fieldPosition="0">
        <references count="2">
          <reference field="2" count="1">
            <x v="2"/>
          </reference>
          <reference field="19" count="1" selected="0">
            <x v="22"/>
          </reference>
        </references>
      </pivotArea>
    </format>
    <format dxfId="271">
      <pivotArea dataOnly="0" labelOnly="1" fieldPosition="0">
        <references count="2">
          <reference field="2" count="1">
            <x v="2"/>
          </reference>
          <reference field="19" count="1" selected="0">
            <x v="23"/>
          </reference>
        </references>
      </pivotArea>
    </format>
    <format dxfId="270">
      <pivotArea dataOnly="0" labelOnly="1" fieldPosition="0">
        <references count="2">
          <reference field="2" count="1">
            <x v="2"/>
          </reference>
          <reference field="19" count="1" selected="0">
            <x v="24"/>
          </reference>
        </references>
      </pivotArea>
    </format>
    <format dxfId="269">
      <pivotArea dataOnly="0" labelOnly="1" fieldPosition="0">
        <references count="2">
          <reference field="2" count="2">
            <x v="1"/>
            <x v="2"/>
          </reference>
          <reference field="19" count="1" selected="0">
            <x v="25"/>
          </reference>
        </references>
      </pivotArea>
    </format>
    <format dxfId="268">
      <pivotArea dataOnly="0" labelOnly="1" fieldPosition="0">
        <references count="2">
          <reference field="2" count="2">
            <x v="1"/>
            <x v="2"/>
          </reference>
          <reference field="19" count="1" selected="0">
            <x v="26"/>
          </reference>
        </references>
      </pivotArea>
    </format>
    <format dxfId="267">
      <pivotArea dataOnly="0" labelOnly="1" fieldPosition="0">
        <references count="2">
          <reference field="2" count="2">
            <x v="0"/>
            <x v="2"/>
          </reference>
          <reference field="19" count="1" selected="0">
            <x v="27"/>
          </reference>
        </references>
      </pivotArea>
    </format>
    <format dxfId="266">
      <pivotArea dataOnly="0" labelOnly="1" fieldPosition="0">
        <references count="2">
          <reference field="2" count="0"/>
          <reference field="19" count="1" selected="0">
            <x v="28"/>
          </reference>
        </references>
      </pivotArea>
    </format>
    <format dxfId="265">
      <pivotArea dataOnly="0" labelOnly="1" fieldPosition="0">
        <references count="2">
          <reference field="2" count="0"/>
          <reference field="19" count="1" selected="0">
            <x v="29"/>
          </reference>
        </references>
      </pivotArea>
    </format>
    <format dxfId="264">
      <pivotArea dataOnly="0" labelOnly="1" fieldPosition="0">
        <references count="2">
          <reference field="2" count="2">
            <x v="0"/>
            <x v="2"/>
          </reference>
          <reference field="19" count="1" selected="0">
            <x v="30"/>
          </reference>
        </references>
      </pivotArea>
    </format>
    <format dxfId="263">
      <pivotArea dataOnly="0" labelOnly="1" outline="0" fieldPosition="0">
        <references count="1">
          <reference field="4294967294" count="4">
            <x v="0"/>
            <x v="1"/>
            <x v="2"/>
            <x v="3"/>
          </reference>
        </references>
      </pivotArea>
    </format>
    <format dxfId="262">
      <pivotArea type="all" dataOnly="0" outline="0" fieldPosition="0"/>
    </format>
    <format dxfId="261">
      <pivotArea outline="0" collapsedLevelsAreSubtotals="1" fieldPosition="0"/>
    </format>
    <format dxfId="260">
      <pivotArea field="19" type="button" dataOnly="0" labelOnly="1" outline="0" axis="axisRow" fieldPosition="0"/>
    </format>
    <format dxfId="259">
      <pivotArea dataOnly="0" labelOnly="1" fieldPosition="0">
        <references count="1">
          <reference field="19" count="0"/>
        </references>
      </pivotArea>
    </format>
    <format dxfId="258">
      <pivotArea dataOnly="0" labelOnly="1" grandRow="1" outline="0" fieldPosition="0"/>
    </format>
    <format dxfId="257">
      <pivotArea dataOnly="0" labelOnly="1" fieldPosition="0">
        <references count="2">
          <reference field="2" count="0"/>
          <reference field="19" count="1" selected="0">
            <x v="0"/>
          </reference>
        </references>
      </pivotArea>
    </format>
    <format dxfId="256">
      <pivotArea dataOnly="0" labelOnly="1" fieldPosition="0">
        <references count="2">
          <reference field="2" count="0"/>
          <reference field="19" count="1" selected="0">
            <x v="1"/>
          </reference>
        </references>
      </pivotArea>
    </format>
    <format dxfId="255">
      <pivotArea dataOnly="0" labelOnly="1" fieldPosition="0">
        <references count="2">
          <reference field="2" count="0"/>
          <reference field="19" count="1" selected="0">
            <x v="2"/>
          </reference>
        </references>
      </pivotArea>
    </format>
    <format dxfId="254">
      <pivotArea dataOnly="0" labelOnly="1" fieldPosition="0">
        <references count="2">
          <reference field="2" count="1">
            <x v="2"/>
          </reference>
          <reference field="19" count="1" selected="0">
            <x v="3"/>
          </reference>
        </references>
      </pivotArea>
    </format>
    <format dxfId="253">
      <pivotArea dataOnly="0" labelOnly="1" fieldPosition="0">
        <references count="2">
          <reference field="2" count="0"/>
          <reference field="19" count="1" selected="0">
            <x v="4"/>
          </reference>
        </references>
      </pivotArea>
    </format>
    <format dxfId="252">
      <pivotArea dataOnly="0" labelOnly="1" fieldPosition="0">
        <references count="2">
          <reference field="2" count="0"/>
          <reference field="19" count="1" selected="0">
            <x v="5"/>
          </reference>
        </references>
      </pivotArea>
    </format>
    <format dxfId="251">
      <pivotArea dataOnly="0" labelOnly="1" fieldPosition="0">
        <references count="2">
          <reference field="2" count="1">
            <x v="1"/>
          </reference>
          <reference field="19" count="1" selected="0">
            <x v="6"/>
          </reference>
        </references>
      </pivotArea>
    </format>
    <format dxfId="250">
      <pivotArea dataOnly="0" labelOnly="1" fieldPosition="0">
        <references count="2">
          <reference field="2" count="2">
            <x v="0"/>
            <x v="1"/>
          </reference>
          <reference field="19" count="1" selected="0">
            <x v="7"/>
          </reference>
        </references>
      </pivotArea>
    </format>
    <format dxfId="249">
      <pivotArea dataOnly="0" labelOnly="1" fieldPosition="0">
        <references count="2">
          <reference field="2" count="2">
            <x v="0"/>
            <x v="1"/>
          </reference>
          <reference field="19" count="1" selected="0">
            <x v="8"/>
          </reference>
        </references>
      </pivotArea>
    </format>
    <format dxfId="248">
      <pivotArea dataOnly="0" labelOnly="1" fieldPosition="0">
        <references count="2">
          <reference field="2" count="2">
            <x v="0"/>
            <x v="1"/>
          </reference>
          <reference field="19" count="1" selected="0">
            <x v="9"/>
          </reference>
        </references>
      </pivotArea>
    </format>
    <format dxfId="247">
      <pivotArea dataOnly="0" labelOnly="1" fieldPosition="0">
        <references count="2">
          <reference field="2" count="2">
            <x v="0"/>
            <x v="1"/>
          </reference>
          <reference field="19" count="1" selected="0">
            <x v="10"/>
          </reference>
        </references>
      </pivotArea>
    </format>
    <format dxfId="246">
      <pivotArea dataOnly="0" labelOnly="1" fieldPosition="0">
        <references count="2">
          <reference field="2" count="1">
            <x v="2"/>
          </reference>
          <reference field="19" count="1" selected="0">
            <x v="11"/>
          </reference>
        </references>
      </pivotArea>
    </format>
    <format dxfId="245">
      <pivotArea dataOnly="0" labelOnly="1" fieldPosition="0">
        <references count="2">
          <reference field="2" count="2">
            <x v="0"/>
            <x v="1"/>
          </reference>
          <reference field="19" count="1" selected="0">
            <x v="12"/>
          </reference>
        </references>
      </pivotArea>
    </format>
    <format dxfId="244">
      <pivotArea dataOnly="0" labelOnly="1" fieldPosition="0">
        <references count="2">
          <reference field="2" count="1">
            <x v="0"/>
          </reference>
          <reference field="19" count="1" selected="0">
            <x v="13"/>
          </reference>
        </references>
      </pivotArea>
    </format>
    <format dxfId="243">
      <pivotArea dataOnly="0" labelOnly="1" fieldPosition="0">
        <references count="2">
          <reference field="2" count="2">
            <x v="0"/>
            <x v="1"/>
          </reference>
          <reference field="19" count="1" selected="0">
            <x v="14"/>
          </reference>
        </references>
      </pivotArea>
    </format>
    <format dxfId="242">
      <pivotArea dataOnly="0" labelOnly="1" fieldPosition="0">
        <references count="2">
          <reference field="2" count="2">
            <x v="0"/>
            <x v="1"/>
          </reference>
          <reference field="19" count="1" selected="0">
            <x v="15"/>
          </reference>
        </references>
      </pivotArea>
    </format>
    <format dxfId="241">
      <pivotArea dataOnly="0" labelOnly="1" fieldPosition="0">
        <references count="2">
          <reference field="2" count="1">
            <x v="1"/>
          </reference>
          <reference field="19" count="1" selected="0">
            <x v="16"/>
          </reference>
        </references>
      </pivotArea>
    </format>
    <format dxfId="240">
      <pivotArea dataOnly="0" labelOnly="1" fieldPosition="0">
        <references count="2">
          <reference field="2" count="1">
            <x v="1"/>
          </reference>
          <reference field="19" count="1" selected="0">
            <x v="17"/>
          </reference>
        </references>
      </pivotArea>
    </format>
    <format dxfId="239">
      <pivotArea dataOnly="0" labelOnly="1" fieldPosition="0">
        <references count="2">
          <reference field="2" count="1">
            <x v="0"/>
          </reference>
          <reference field="19" count="1" selected="0">
            <x v="18"/>
          </reference>
        </references>
      </pivotArea>
    </format>
    <format dxfId="238">
      <pivotArea dataOnly="0" labelOnly="1" fieldPosition="0">
        <references count="2">
          <reference field="2" count="1">
            <x v="2"/>
          </reference>
          <reference field="19" count="1" selected="0">
            <x v="19"/>
          </reference>
        </references>
      </pivotArea>
    </format>
    <format dxfId="237">
      <pivotArea dataOnly="0" labelOnly="1" fieldPosition="0">
        <references count="2">
          <reference field="2" count="0"/>
          <reference field="19" count="1" selected="0">
            <x v="20"/>
          </reference>
        </references>
      </pivotArea>
    </format>
    <format dxfId="236">
      <pivotArea dataOnly="0" labelOnly="1" fieldPosition="0">
        <references count="2">
          <reference field="2" count="1">
            <x v="2"/>
          </reference>
          <reference field="19" count="1" selected="0">
            <x v="21"/>
          </reference>
        </references>
      </pivotArea>
    </format>
    <format dxfId="235">
      <pivotArea dataOnly="0" labelOnly="1" fieldPosition="0">
        <references count="2">
          <reference field="2" count="1">
            <x v="2"/>
          </reference>
          <reference field="19" count="1" selected="0">
            <x v="22"/>
          </reference>
        </references>
      </pivotArea>
    </format>
    <format dxfId="234">
      <pivotArea dataOnly="0" labelOnly="1" fieldPosition="0">
        <references count="2">
          <reference field="2" count="1">
            <x v="2"/>
          </reference>
          <reference field="19" count="1" selected="0">
            <x v="23"/>
          </reference>
        </references>
      </pivotArea>
    </format>
    <format dxfId="233">
      <pivotArea dataOnly="0" labelOnly="1" fieldPosition="0">
        <references count="2">
          <reference field="2" count="1">
            <x v="2"/>
          </reference>
          <reference field="19" count="1" selected="0">
            <x v="24"/>
          </reference>
        </references>
      </pivotArea>
    </format>
    <format dxfId="232">
      <pivotArea dataOnly="0" labelOnly="1" fieldPosition="0">
        <references count="2">
          <reference field="2" count="2">
            <x v="1"/>
            <x v="2"/>
          </reference>
          <reference field="19" count="1" selected="0">
            <x v="25"/>
          </reference>
        </references>
      </pivotArea>
    </format>
    <format dxfId="231">
      <pivotArea dataOnly="0" labelOnly="1" fieldPosition="0">
        <references count="2">
          <reference field="2" count="2">
            <x v="1"/>
            <x v="2"/>
          </reference>
          <reference field="19" count="1" selected="0">
            <x v="26"/>
          </reference>
        </references>
      </pivotArea>
    </format>
    <format dxfId="230">
      <pivotArea dataOnly="0" labelOnly="1" fieldPosition="0">
        <references count="2">
          <reference field="2" count="2">
            <x v="0"/>
            <x v="2"/>
          </reference>
          <reference field="19" count="1" selected="0">
            <x v="27"/>
          </reference>
        </references>
      </pivotArea>
    </format>
    <format dxfId="229">
      <pivotArea dataOnly="0" labelOnly="1" fieldPosition="0">
        <references count="2">
          <reference field="2" count="0"/>
          <reference field="19" count="1" selected="0">
            <x v="28"/>
          </reference>
        </references>
      </pivotArea>
    </format>
    <format dxfId="228">
      <pivotArea dataOnly="0" labelOnly="1" fieldPosition="0">
        <references count="2">
          <reference field="2" count="0"/>
          <reference field="19" count="1" selected="0">
            <x v="29"/>
          </reference>
        </references>
      </pivotArea>
    </format>
    <format dxfId="227">
      <pivotArea dataOnly="0" labelOnly="1" fieldPosition="0">
        <references count="2">
          <reference field="2" count="2">
            <x v="0"/>
            <x v="2"/>
          </reference>
          <reference field="19" count="1" selected="0">
            <x v="30"/>
          </reference>
        </references>
      </pivotArea>
    </format>
    <format dxfId="226">
      <pivotArea dataOnly="0" labelOnly="1" outline="0" fieldPosition="0">
        <references count="1">
          <reference field="4294967294" count="4">
            <x v="0"/>
            <x v="1"/>
            <x v="2"/>
            <x v="3"/>
          </reference>
        </references>
      </pivotArea>
    </format>
    <format dxfId="225">
      <pivotArea type="all" dataOnly="0" outline="0" fieldPosition="0"/>
    </format>
    <format dxfId="224">
      <pivotArea outline="0" collapsedLevelsAreSubtotals="1" fieldPosition="0"/>
    </format>
    <format dxfId="223">
      <pivotArea field="19" type="button" dataOnly="0" labelOnly="1" outline="0" axis="axisRow" fieldPosition="0"/>
    </format>
    <format dxfId="222">
      <pivotArea dataOnly="0" labelOnly="1" fieldPosition="0">
        <references count="1">
          <reference field="19" count="0"/>
        </references>
      </pivotArea>
    </format>
    <format dxfId="221">
      <pivotArea dataOnly="0" labelOnly="1" grandRow="1" outline="0" fieldPosition="0"/>
    </format>
    <format dxfId="220">
      <pivotArea dataOnly="0" labelOnly="1" fieldPosition="0">
        <references count="2">
          <reference field="2" count="0"/>
          <reference field="19" count="1" selected="0">
            <x v="0"/>
          </reference>
        </references>
      </pivotArea>
    </format>
    <format dxfId="219">
      <pivotArea dataOnly="0" labelOnly="1" fieldPosition="0">
        <references count="2">
          <reference field="2" count="0"/>
          <reference field="19" count="1" selected="0">
            <x v="1"/>
          </reference>
        </references>
      </pivotArea>
    </format>
    <format dxfId="218">
      <pivotArea dataOnly="0" labelOnly="1" fieldPosition="0">
        <references count="2">
          <reference field="2" count="0"/>
          <reference field="19" count="1" selected="0">
            <x v="2"/>
          </reference>
        </references>
      </pivotArea>
    </format>
    <format dxfId="217">
      <pivotArea dataOnly="0" labelOnly="1" fieldPosition="0">
        <references count="2">
          <reference field="2" count="1">
            <x v="2"/>
          </reference>
          <reference field="19" count="1" selected="0">
            <x v="3"/>
          </reference>
        </references>
      </pivotArea>
    </format>
    <format dxfId="216">
      <pivotArea dataOnly="0" labelOnly="1" fieldPosition="0">
        <references count="2">
          <reference field="2" count="0"/>
          <reference field="19" count="1" selected="0">
            <x v="4"/>
          </reference>
        </references>
      </pivotArea>
    </format>
    <format dxfId="215">
      <pivotArea dataOnly="0" labelOnly="1" fieldPosition="0">
        <references count="2">
          <reference field="2" count="0"/>
          <reference field="19" count="1" selected="0">
            <x v="5"/>
          </reference>
        </references>
      </pivotArea>
    </format>
    <format dxfId="214">
      <pivotArea dataOnly="0" labelOnly="1" fieldPosition="0">
        <references count="2">
          <reference field="2" count="1">
            <x v="1"/>
          </reference>
          <reference field="19" count="1" selected="0">
            <x v="6"/>
          </reference>
        </references>
      </pivotArea>
    </format>
    <format dxfId="213">
      <pivotArea dataOnly="0" labelOnly="1" fieldPosition="0">
        <references count="2">
          <reference field="2" count="2">
            <x v="0"/>
            <x v="1"/>
          </reference>
          <reference field="19" count="1" selected="0">
            <x v="7"/>
          </reference>
        </references>
      </pivotArea>
    </format>
    <format dxfId="212">
      <pivotArea dataOnly="0" labelOnly="1" fieldPosition="0">
        <references count="2">
          <reference field="2" count="2">
            <x v="0"/>
            <x v="1"/>
          </reference>
          <reference field="19" count="1" selected="0">
            <x v="8"/>
          </reference>
        </references>
      </pivotArea>
    </format>
    <format dxfId="211">
      <pivotArea dataOnly="0" labelOnly="1" fieldPosition="0">
        <references count="2">
          <reference field="2" count="2">
            <x v="0"/>
            <x v="1"/>
          </reference>
          <reference field="19" count="1" selected="0">
            <x v="9"/>
          </reference>
        </references>
      </pivotArea>
    </format>
    <format dxfId="210">
      <pivotArea dataOnly="0" labelOnly="1" fieldPosition="0">
        <references count="2">
          <reference field="2" count="2">
            <x v="0"/>
            <x v="1"/>
          </reference>
          <reference field="19" count="1" selected="0">
            <x v="10"/>
          </reference>
        </references>
      </pivotArea>
    </format>
    <format dxfId="209">
      <pivotArea dataOnly="0" labelOnly="1" fieldPosition="0">
        <references count="2">
          <reference field="2" count="1">
            <x v="2"/>
          </reference>
          <reference field="19" count="1" selected="0">
            <x v="11"/>
          </reference>
        </references>
      </pivotArea>
    </format>
    <format dxfId="208">
      <pivotArea dataOnly="0" labelOnly="1" fieldPosition="0">
        <references count="2">
          <reference field="2" count="2">
            <x v="0"/>
            <x v="1"/>
          </reference>
          <reference field="19" count="1" selected="0">
            <x v="12"/>
          </reference>
        </references>
      </pivotArea>
    </format>
    <format dxfId="207">
      <pivotArea dataOnly="0" labelOnly="1" fieldPosition="0">
        <references count="2">
          <reference field="2" count="1">
            <x v="0"/>
          </reference>
          <reference field="19" count="1" selected="0">
            <x v="13"/>
          </reference>
        </references>
      </pivotArea>
    </format>
    <format dxfId="206">
      <pivotArea dataOnly="0" labelOnly="1" fieldPosition="0">
        <references count="2">
          <reference field="2" count="2">
            <x v="0"/>
            <x v="1"/>
          </reference>
          <reference field="19" count="1" selected="0">
            <x v="14"/>
          </reference>
        </references>
      </pivotArea>
    </format>
    <format dxfId="205">
      <pivotArea dataOnly="0" labelOnly="1" fieldPosition="0">
        <references count="2">
          <reference field="2" count="2">
            <x v="0"/>
            <x v="1"/>
          </reference>
          <reference field="19" count="1" selected="0">
            <x v="15"/>
          </reference>
        </references>
      </pivotArea>
    </format>
    <format dxfId="204">
      <pivotArea dataOnly="0" labelOnly="1" fieldPosition="0">
        <references count="2">
          <reference field="2" count="1">
            <x v="1"/>
          </reference>
          <reference field="19" count="1" selected="0">
            <x v="16"/>
          </reference>
        </references>
      </pivotArea>
    </format>
    <format dxfId="203">
      <pivotArea dataOnly="0" labelOnly="1" fieldPosition="0">
        <references count="2">
          <reference field="2" count="1">
            <x v="1"/>
          </reference>
          <reference field="19" count="1" selected="0">
            <x v="17"/>
          </reference>
        </references>
      </pivotArea>
    </format>
    <format dxfId="202">
      <pivotArea dataOnly="0" labelOnly="1" fieldPosition="0">
        <references count="2">
          <reference field="2" count="1">
            <x v="0"/>
          </reference>
          <reference field="19" count="1" selected="0">
            <x v="18"/>
          </reference>
        </references>
      </pivotArea>
    </format>
    <format dxfId="201">
      <pivotArea dataOnly="0" labelOnly="1" fieldPosition="0">
        <references count="2">
          <reference field="2" count="1">
            <x v="2"/>
          </reference>
          <reference field="19" count="1" selected="0">
            <x v="19"/>
          </reference>
        </references>
      </pivotArea>
    </format>
    <format dxfId="200">
      <pivotArea dataOnly="0" labelOnly="1" fieldPosition="0">
        <references count="2">
          <reference field="2" count="0"/>
          <reference field="19" count="1" selected="0">
            <x v="20"/>
          </reference>
        </references>
      </pivotArea>
    </format>
    <format dxfId="199">
      <pivotArea dataOnly="0" labelOnly="1" fieldPosition="0">
        <references count="2">
          <reference field="2" count="1">
            <x v="2"/>
          </reference>
          <reference field="19" count="1" selected="0">
            <x v="21"/>
          </reference>
        </references>
      </pivotArea>
    </format>
    <format dxfId="198">
      <pivotArea dataOnly="0" labelOnly="1" fieldPosition="0">
        <references count="2">
          <reference field="2" count="1">
            <x v="2"/>
          </reference>
          <reference field="19" count="1" selected="0">
            <x v="22"/>
          </reference>
        </references>
      </pivotArea>
    </format>
    <format dxfId="197">
      <pivotArea dataOnly="0" labelOnly="1" fieldPosition="0">
        <references count="2">
          <reference field="2" count="1">
            <x v="2"/>
          </reference>
          <reference field="19" count="1" selected="0">
            <x v="23"/>
          </reference>
        </references>
      </pivotArea>
    </format>
    <format dxfId="196">
      <pivotArea dataOnly="0" labelOnly="1" fieldPosition="0">
        <references count="2">
          <reference field="2" count="1">
            <x v="2"/>
          </reference>
          <reference field="19" count="1" selected="0">
            <x v="24"/>
          </reference>
        </references>
      </pivotArea>
    </format>
    <format dxfId="195">
      <pivotArea dataOnly="0" labelOnly="1" fieldPosition="0">
        <references count="2">
          <reference field="2" count="2">
            <x v="1"/>
            <x v="2"/>
          </reference>
          <reference field="19" count="1" selected="0">
            <x v="25"/>
          </reference>
        </references>
      </pivotArea>
    </format>
    <format dxfId="194">
      <pivotArea dataOnly="0" labelOnly="1" fieldPosition="0">
        <references count="2">
          <reference field="2" count="2">
            <x v="1"/>
            <x v="2"/>
          </reference>
          <reference field="19" count="1" selected="0">
            <x v="26"/>
          </reference>
        </references>
      </pivotArea>
    </format>
    <format dxfId="193">
      <pivotArea dataOnly="0" labelOnly="1" fieldPosition="0">
        <references count="2">
          <reference field="2" count="2">
            <x v="0"/>
            <x v="2"/>
          </reference>
          <reference field="19" count="1" selected="0">
            <x v="27"/>
          </reference>
        </references>
      </pivotArea>
    </format>
    <format dxfId="192">
      <pivotArea dataOnly="0" labelOnly="1" fieldPosition="0">
        <references count="2">
          <reference field="2" count="0"/>
          <reference field="19" count="1" selected="0">
            <x v="28"/>
          </reference>
        </references>
      </pivotArea>
    </format>
    <format dxfId="191">
      <pivotArea dataOnly="0" labelOnly="1" fieldPosition="0">
        <references count="2">
          <reference field="2" count="0"/>
          <reference field="19" count="1" selected="0">
            <x v="29"/>
          </reference>
        </references>
      </pivotArea>
    </format>
    <format dxfId="190">
      <pivotArea dataOnly="0" labelOnly="1" fieldPosition="0">
        <references count="2">
          <reference field="2" count="2">
            <x v="0"/>
            <x v="2"/>
          </reference>
          <reference field="19" count="1" selected="0">
            <x v="30"/>
          </reference>
        </references>
      </pivotArea>
    </format>
    <format dxfId="189">
      <pivotArea dataOnly="0" labelOnly="1" outline="0" fieldPosition="0">
        <references count="1">
          <reference field="4294967294" count="4">
            <x v="0"/>
            <x v="1"/>
            <x v="2"/>
            <x v="3"/>
          </reference>
        </references>
      </pivotArea>
    </format>
    <format dxfId="188">
      <pivotArea type="all" dataOnly="0" outline="0" fieldPosition="0"/>
    </format>
    <format dxfId="187">
      <pivotArea outline="0" collapsedLevelsAreSubtotals="1" fieldPosition="0"/>
    </format>
    <format dxfId="186">
      <pivotArea field="19" type="button" dataOnly="0" labelOnly="1" outline="0" axis="axisRow" fieldPosition="0"/>
    </format>
    <format dxfId="185">
      <pivotArea dataOnly="0" labelOnly="1" fieldPosition="0">
        <references count="1">
          <reference field="19" count="0"/>
        </references>
      </pivotArea>
    </format>
    <format dxfId="184">
      <pivotArea dataOnly="0" labelOnly="1" grandRow="1" outline="0" fieldPosition="0"/>
    </format>
    <format dxfId="183">
      <pivotArea dataOnly="0" labelOnly="1" fieldPosition="0">
        <references count="2">
          <reference field="2" count="0"/>
          <reference field="19" count="1" selected="0">
            <x v="0"/>
          </reference>
        </references>
      </pivotArea>
    </format>
    <format dxfId="182">
      <pivotArea dataOnly="0" labelOnly="1" fieldPosition="0">
        <references count="2">
          <reference field="2" count="0"/>
          <reference field="19" count="1" selected="0">
            <x v="1"/>
          </reference>
        </references>
      </pivotArea>
    </format>
    <format dxfId="181">
      <pivotArea dataOnly="0" labelOnly="1" fieldPosition="0">
        <references count="2">
          <reference field="2" count="0"/>
          <reference field="19" count="1" selected="0">
            <x v="2"/>
          </reference>
        </references>
      </pivotArea>
    </format>
    <format dxfId="180">
      <pivotArea dataOnly="0" labelOnly="1" fieldPosition="0">
        <references count="2">
          <reference field="2" count="1">
            <x v="2"/>
          </reference>
          <reference field="19" count="1" selected="0">
            <x v="3"/>
          </reference>
        </references>
      </pivotArea>
    </format>
    <format dxfId="179">
      <pivotArea dataOnly="0" labelOnly="1" fieldPosition="0">
        <references count="2">
          <reference field="2" count="0"/>
          <reference field="19" count="1" selected="0">
            <x v="4"/>
          </reference>
        </references>
      </pivotArea>
    </format>
    <format dxfId="178">
      <pivotArea dataOnly="0" labelOnly="1" fieldPosition="0">
        <references count="2">
          <reference field="2" count="0"/>
          <reference field="19" count="1" selected="0">
            <x v="5"/>
          </reference>
        </references>
      </pivotArea>
    </format>
    <format dxfId="177">
      <pivotArea dataOnly="0" labelOnly="1" fieldPosition="0">
        <references count="2">
          <reference field="2" count="1">
            <x v="1"/>
          </reference>
          <reference field="19" count="1" selected="0">
            <x v="6"/>
          </reference>
        </references>
      </pivotArea>
    </format>
    <format dxfId="176">
      <pivotArea dataOnly="0" labelOnly="1" fieldPosition="0">
        <references count="2">
          <reference field="2" count="2">
            <x v="0"/>
            <x v="1"/>
          </reference>
          <reference field="19" count="1" selected="0">
            <x v="7"/>
          </reference>
        </references>
      </pivotArea>
    </format>
    <format dxfId="175">
      <pivotArea dataOnly="0" labelOnly="1" fieldPosition="0">
        <references count="2">
          <reference field="2" count="2">
            <x v="0"/>
            <x v="1"/>
          </reference>
          <reference field="19" count="1" selected="0">
            <x v="8"/>
          </reference>
        </references>
      </pivotArea>
    </format>
    <format dxfId="174">
      <pivotArea dataOnly="0" labelOnly="1" fieldPosition="0">
        <references count="2">
          <reference field="2" count="2">
            <x v="0"/>
            <x v="1"/>
          </reference>
          <reference field="19" count="1" selected="0">
            <x v="9"/>
          </reference>
        </references>
      </pivotArea>
    </format>
    <format dxfId="173">
      <pivotArea dataOnly="0" labelOnly="1" fieldPosition="0">
        <references count="2">
          <reference field="2" count="2">
            <x v="0"/>
            <x v="1"/>
          </reference>
          <reference field="19" count="1" selected="0">
            <x v="10"/>
          </reference>
        </references>
      </pivotArea>
    </format>
    <format dxfId="172">
      <pivotArea dataOnly="0" labelOnly="1" fieldPosition="0">
        <references count="2">
          <reference field="2" count="1">
            <x v="2"/>
          </reference>
          <reference field="19" count="1" selected="0">
            <x v="11"/>
          </reference>
        </references>
      </pivotArea>
    </format>
    <format dxfId="171">
      <pivotArea dataOnly="0" labelOnly="1" fieldPosition="0">
        <references count="2">
          <reference field="2" count="2">
            <x v="0"/>
            <x v="1"/>
          </reference>
          <reference field="19" count="1" selected="0">
            <x v="12"/>
          </reference>
        </references>
      </pivotArea>
    </format>
    <format dxfId="170">
      <pivotArea dataOnly="0" labelOnly="1" fieldPosition="0">
        <references count="2">
          <reference field="2" count="1">
            <x v="0"/>
          </reference>
          <reference field="19" count="1" selected="0">
            <x v="13"/>
          </reference>
        </references>
      </pivotArea>
    </format>
    <format dxfId="169">
      <pivotArea dataOnly="0" labelOnly="1" fieldPosition="0">
        <references count="2">
          <reference field="2" count="2">
            <x v="0"/>
            <x v="1"/>
          </reference>
          <reference field="19" count="1" selected="0">
            <x v="14"/>
          </reference>
        </references>
      </pivotArea>
    </format>
    <format dxfId="168">
      <pivotArea dataOnly="0" labelOnly="1" fieldPosition="0">
        <references count="2">
          <reference field="2" count="2">
            <x v="0"/>
            <x v="1"/>
          </reference>
          <reference field="19" count="1" selected="0">
            <x v="15"/>
          </reference>
        </references>
      </pivotArea>
    </format>
    <format dxfId="167">
      <pivotArea dataOnly="0" labelOnly="1" fieldPosition="0">
        <references count="2">
          <reference field="2" count="1">
            <x v="1"/>
          </reference>
          <reference field="19" count="1" selected="0">
            <x v="16"/>
          </reference>
        </references>
      </pivotArea>
    </format>
    <format dxfId="166">
      <pivotArea dataOnly="0" labelOnly="1" fieldPosition="0">
        <references count="2">
          <reference field="2" count="1">
            <x v="1"/>
          </reference>
          <reference field="19" count="1" selected="0">
            <x v="17"/>
          </reference>
        </references>
      </pivotArea>
    </format>
    <format dxfId="165">
      <pivotArea dataOnly="0" labelOnly="1" fieldPosition="0">
        <references count="2">
          <reference field="2" count="1">
            <x v="0"/>
          </reference>
          <reference field="19" count="1" selected="0">
            <x v="18"/>
          </reference>
        </references>
      </pivotArea>
    </format>
    <format dxfId="164">
      <pivotArea dataOnly="0" labelOnly="1" fieldPosition="0">
        <references count="2">
          <reference field="2" count="1">
            <x v="2"/>
          </reference>
          <reference field="19" count="1" selected="0">
            <x v="19"/>
          </reference>
        </references>
      </pivotArea>
    </format>
    <format dxfId="163">
      <pivotArea dataOnly="0" labelOnly="1" fieldPosition="0">
        <references count="2">
          <reference field="2" count="0"/>
          <reference field="19" count="1" selected="0">
            <x v="20"/>
          </reference>
        </references>
      </pivotArea>
    </format>
    <format dxfId="162">
      <pivotArea dataOnly="0" labelOnly="1" fieldPosition="0">
        <references count="2">
          <reference field="2" count="1">
            <x v="2"/>
          </reference>
          <reference field="19" count="1" selected="0">
            <x v="21"/>
          </reference>
        </references>
      </pivotArea>
    </format>
    <format dxfId="161">
      <pivotArea dataOnly="0" labelOnly="1" fieldPosition="0">
        <references count="2">
          <reference field="2" count="1">
            <x v="2"/>
          </reference>
          <reference field="19" count="1" selected="0">
            <x v="22"/>
          </reference>
        </references>
      </pivotArea>
    </format>
    <format dxfId="160">
      <pivotArea dataOnly="0" labelOnly="1" fieldPosition="0">
        <references count="2">
          <reference field="2" count="1">
            <x v="2"/>
          </reference>
          <reference field="19" count="1" selected="0">
            <x v="23"/>
          </reference>
        </references>
      </pivotArea>
    </format>
    <format dxfId="159">
      <pivotArea dataOnly="0" labelOnly="1" fieldPosition="0">
        <references count="2">
          <reference field="2" count="1">
            <x v="2"/>
          </reference>
          <reference field="19" count="1" selected="0">
            <x v="24"/>
          </reference>
        </references>
      </pivotArea>
    </format>
    <format dxfId="158">
      <pivotArea dataOnly="0" labelOnly="1" fieldPosition="0">
        <references count="2">
          <reference field="2" count="2">
            <x v="1"/>
            <x v="2"/>
          </reference>
          <reference field="19" count="1" selected="0">
            <x v="25"/>
          </reference>
        </references>
      </pivotArea>
    </format>
    <format dxfId="157">
      <pivotArea dataOnly="0" labelOnly="1" fieldPosition="0">
        <references count="2">
          <reference field="2" count="2">
            <x v="1"/>
            <x v="2"/>
          </reference>
          <reference field="19" count="1" selected="0">
            <x v="26"/>
          </reference>
        </references>
      </pivotArea>
    </format>
    <format dxfId="156">
      <pivotArea dataOnly="0" labelOnly="1" fieldPosition="0">
        <references count="2">
          <reference field="2" count="2">
            <x v="0"/>
            <x v="2"/>
          </reference>
          <reference field="19" count="1" selected="0">
            <x v="27"/>
          </reference>
        </references>
      </pivotArea>
    </format>
    <format dxfId="155">
      <pivotArea dataOnly="0" labelOnly="1" fieldPosition="0">
        <references count="2">
          <reference field="2" count="0"/>
          <reference field="19" count="1" selected="0">
            <x v="28"/>
          </reference>
        </references>
      </pivotArea>
    </format>
    <format dxfId="154">
      <pivotArea dataOnly="0" labelOnly="1" fieldPosition="0">
        <references count="2">
          <reference field="2" count="0"/>
          <reference field="19" count="1" selected="0">
            <x v="29"/>
          </reference>
        </references>
      </pivotArea>
    </format>
    <format dxfId="153">
      <pivotArea dataOnly="0" labelOnly="1" fieldPosition="0">
        <references count="2">
          <reference field="2" count="2">
            <x v="0"/>
            <x v="2"/>
          </reference>
          <reference field="19" count="1" selected="0">
            <x v="30"/>
          </reference>
        </references>
      </pivotArea>
    </format>
    <format dxfId="152">
      <pivotArea dataOnly="0" labelOnly="1" outline="0" fieldPosition="0">
        <references count="1">
          <reference field="4294967294" count="4">
            <x v="0"/>
            <x v="1"/>
            <x v="2"/>
            <x v="3"/>
          </reference>
        </references>
      </pivotArea>
    </format>
    <format dxfId="151">
      <pivotArea type="all" dataOnly="0" outline="0" fieldPosition="0"/>
    </format>
    <format dxfId="150">
      <pivotArea outline="0" collapsedLevelsAreSubtotals="1" fieldPosition="0"/>
    </format>
    <format dxfId="149">
      <pivotArea field="19" type="button" dataOnly="0" labelOnly="1" outline="0" axis="axisRow" fieldPosition="0"/>
    </format>
    <format dxfId="148">
      <pivotArea dataOnly="0" labelOnly="1" fieldPosition="0">
        <references count="1">
          <reference field="19" count="0"/>
        </references>
      </pivotArea>
    </format>
    <format dxfId="147">
      <pivotArea dataOnly="0" labelOnly="1" grandRow="1" outline="0" fieldPosition="0"/>
    </format>
    <format dxfId="146">
      <pivotArea dataOnly="0" labelOnly="1" fieldPosition="0">
        <references count="2">
          <reference field="2" count="0"/>
          <reference field="19" count="1" selected="0">
            <x v="0"/>
          </reference>
        </references>
      </pivotArea>
    </format>
    <format dxfId="145">
      <pivotArea dataOnly="0" labelOnly="1" fieldPosition="0">
        <references count="2">
          <reference field="2" count="0"/>
          <reference field="19" count="1" selected="0">
            <x v="1"/>
          </reference>
        </references>
      </pivotArea>
    </format>
    <format dxfId="144">
      <pivotArea dataOnly="0" labelOnly="1" fieldPosition="0">
        <references count="2">
          <reference field="2" count="0"/>
          <reference field="19" count="1" selected="0">
            <x v="2"/>
          </reference>
        </references>
      </pivotArea>
    </format>
    <format dxfId="143">
      <pivotArea dataOnly="0" labelOnly="1" fieldPosition="0">
        <references count="2">
          <reference field="2" count="1">
            <x v="2"/>
          </reference>
          <reference field="19" count="1" selected="0">
            <x v="3"/>
          </reference>
        </references>
      </pivotArea>
    </format>
    <format dxfId="142">
      <pivotArea dataOnly="0" labelOnly="1" fieldPosition="0">
        <references count="2">
          <reference field="2" count="0"/>
          <reference field="19" count="1" selected="0">
            <x v="4"/>
          </reference>
        </references>
      </pivotArea>
    </format>
    <format dxfId="141">
      <pivotArea dataOnly="0" labelOnly="1" fieldPosition="0">
        <references count="2">
          <reference field="2" count="0"/>
          <reference field="19" count="1" selected="0">
            <x v="5"/>
          </reference>
        </references>
      </pivotArea>
    </format>
    <format dxfId="140">
      <pivotArea dataOnly="0" labelOnly="1" fieldPosition="0">
        <references count="2">
          <reference field="2" count="1">
            <x v="1"/>
          </reference>
          <reference field="19" count="1" selected="0">
            <x v="6"/>
          </reference>
        </references>
      </pivotArea>
    </format>
    <format dxfId="139">
      <pivotArea dataOnly="0" labelOnly="1" fieldPosition="0">
        <references count="2">
          <reference field="2" count="2">
            <x v="0"/>
            <x v="1"/>
          </reference>
          <reference field="19" count="1" selected="0">
            <x v="7"/>
          </reference>
        </references>
      </pivotArea>
    </format>
    <format dxfId="138">
      <pivotArea dataOnly="0" labelOnly="1" fieldPosition="0">
        <references count="2">
          <reference field="2" count="2">
            <x v="0"/>
            <x v="1"/>
          </reference>
          <reference field="19" count="1" selected="0">
            <x v="8"/>
          </reference>
        </references>
      </pivotArea>
    </format>
    <format dxfId="137">
      <pivotArea dataOnly="0" labelOnly="1" fieldPosition="0">
        <references count="2">
          <reference field="2" count="2">
            <x v="0"/>
            <x v="1"/>
          </reference>
          <reference field="19" count="1" selected="0">
            <x v="9"/>
          </reference>
        </references>
      </pivotArea>
    </format>
    <format dxfId="136">
      <pivotArea dataOnly="0" labelOnly="1" fieldPosition="0">
        <references count="2">
          <reference field="2" count="2">
            <x v="0"/>
            <x v="1"/>
          </reference>
          <reference field="19" count="1" selected="0">
            <x v="10"/>
          </reference>
        </references>
      </pivotArea>
    </format>
    <format dxfId="135">
      <pivotArea dataOnly="0" labelOnly="1" fieldPosition="0">
        <references count="2">
          <reference field="2" count="1">
            <x v="2"/>
          </reference>
          <reference field="19" count="1" selected="0">
            <x v="11"/>
          </reference>
        </references>
      </pivotArea>
    </format>
    <format dxfId="134">
      <pivotArea dataOnly="0" labelOnly="1" fieldPosition="0">
        <references count="2">
          <reference field="2" count="2">
            <x v="0"/>
            <x v="1"/>
          </reference>
          <reference field="19" count="1" selected="0">
            <x v="12"/>
          </reference>
        </references>
      </pivotArea>
    </format>
    <format dxfId="133">
      <pivotArea dataOnly="0" labelOnly="1" fieldPosition="0">
        <references count="2">
          <reference field="2" count="1">
            <x v="0"/>
          </reference>
          <reference field="19" count="1" selected="0">
            <x v="13"/>
          </reference>
        </references>
      </pivotArea>
    </format>
    <format dxfId="132">
      <pivotArea dataOnly="0" labelOnly="1" fieldPosition="0">
        <references count="2">
          <reference field="2" count="2">
            <x v="0"/>
            <x v="1"/>
          </reference>
          <reference field="19" count="1" selected="0">
            <x v="14"/>
          </reference>
        </references>
      </pivotArea>
    </format>
    <format dxfId="131">
      <pivotArea dataOnly="0" labelOnly="1" fieldPosition="0">
        <references count="2">
          <reference field="2" count="2">
            <x v="0"/>
            <x v="1"/>
          </reference>
          <reference field="19" count="1" selected="0">
            <x v="15"/>
          </reference>
        </references>
      </pivotArea>
    </format>
    <format dxfId="130">
      <pivotArea dataOnly="0" labelOnly="1" fieldPosition="0">
        <references count="2">
          <reference field="2" count="1">
            <x v="1"/>
          </reference>
          <reference field="19" count="1" selected="0">
            <x v="16"/>
          </reference>
        </references>
      </pivotArea>
    </format>
    <format dxfId="129">
      <pivotArea dataOnly="0" labelOnly="1" fieldPosition="0">
        <references count="2">
          <reference field="2" count="1">
            <x v="1"/>
          </reference>
          <reference field="19" count="1" selected="0">
            <x v="17"/>
          </reference>
        </references>
      </pivotArea>
    </format>
    <format dxfId="128">
      <pivotArea dataOnly="0" labelOnly="1" fieldPosition="0">
        <references count="2">
          <reference field="2" count="1">
            <x v="0"/>
          </reference>
          <reference field="19" count="1" selected="0">
            <x v="18"/>
          </reference>
        </references>
      </pivotArea>
    </format>
    <format dxfId="127">
      <pivotArea dataOnly="0" labelOnly="1" fieldPosition="0">
        <references count="2">
          <reference field="2" count="1">
            <x v="2"/>
          </reference>
          <reference field="19" count="1" selected="0">
            <x v="19"/>
          </reference>
        </references>
      </pivotArea>
    </format>
    <format dxfId="126">
      <pivotArea dataOnly="0" labelOnly="1" fieldPosition="0">
        <references count="2">
          <reference field="2" count="0"/>
          <reference field="19" count="1" selected="0">
            <x v="20"/>
          </reference>
        </references>
      </pivotArea>
    </format>
    <format dxfId="125">
      <pivotArea dataOnly="0" labelOnly="1" fieldPosition="0">
        <references count="2">
          <reference field="2" count="1">
            <x v="2"/>
          </reference>
          <reference field="19" count="1" selected="0">
            <x v="21"/>
          </reference>
        </references>
      </pivotArea>
    </format>
    <format dxfId="124">
      <pivotArea dataOnly="0" labelOnly="1" fieldPosition="0">
        <references count="2">
          <reference field="2" count="1">
            <x v="2"/>
          </reference>
          <reference field="19" count="1" selected="0">
            <x v="22"/>
          </reference>
        </references>
      </pivotArea>
    </format>
    <format dxfId="123">
      <pivotArea dataOnly="0" labelOnly="1" fieldPosition="0">
        <references count="2">
          <reference field="2" count="1">
            <x v="2"/>
          </reference>
          <reference field="19" count="1" selected="0">
            <x v="23"/>
          </reference>
        </references>
      </pivotArea>
    </format>
    <format dxfId="122">
      <pivotArea dataOnly="0" labelOnly="1" fieldPosition="0">
        <references count="2">
          <reference field="2" count="1">
            <x v="2"/>
          </reference>
          <reference field="19" count="1" selected="0">
            <x v="24"/>
          </reference>
        </references>
      </pivotArea>
    </format>
    <format dxfId="121">
      <pivotArea dataOnly="0" labelOnly="1" fieldPosition="0">
        <references count="2">
          <reference field="2" count="2">
            <x v="1"/>
            <x v="2"/>
          </reference>
          <reference field="19" count="1" selected="0">
            <x v="25"/>
          </reference>
        </references>
      </pivotArea>
    </format>
    <format dxfId="120">
      <pivotArea dataOnly="0" labelOnly="1" fieldPosition="0">
        <references count="2">
          <reference field="2" count="2">
            <x v="1"/>
            <x v="2"/>
          </reference>
          <reference field="19" count="1" selected="0">
            <x v="26"/>
          </reference>
        </references>
      </pivotArea>
    </format>
    <format dxfId="119">
      <pivotArea dataOnly="0" labelOnly="1" fieldPosition="0">
        <references count="2">
          <reference field="2" count="2">
            <x v="0"/>
            <x v="2"/>
          </reference>
          <reference field="19" count="1" selected="0">
            <x v="27"/>
          </reference>
        </references>
      </pivotArea>
    </format>
    <format dxfId="118">
      <pivotArea dataOnly="0" labelOnly="1" fieldPosition="0">
        <references count="2">
          <reference field="2" count="0"/>
          <reference field="19" count="1" selected="0">
            <x v="28"/>
          </reference>
        </references>
      </pivotArea>
    </format>
    <format dxfId="117">
      <pivotArea dataOnly="0" labelOnly="1" fieldPosition="0">
        <references count="2">
          <reference field="2" count="0"/>
          <reference field="19" count="1" selected="0">
            <x v="29"/>
          </reference>
        </references>
      </pivotArea>
    </format>
    <format dxfId="116">
      <pivotArea dataOnly="0" labelOnly="1" fieldPosition="0">
        <references count="2">
          <reference field="2" count="2">
            <x v="0"/>
            <x v="2"/>
          </reference>
          <reference field="19" count="1" selected="0">
            <x v="30"/>
          </reference>
        </references>
      </pivotArea>
    </format>
    <format dxfId="115">
      <pivotArea dataOnly="0" labelOnly="1" outline="0" fieldPosition="0">
        <references count="1">
          <reference field="4294967294" count="4">
            <x v="0"/>
            <x v="1"/>
            <x v="2"/>
            <x v="3"/>
          </reference>
        </references>
      </pivotArea>
    </format>
    <format dxfId="114">
      <pivotArea outline="0" collapsedLevelsAreSubtotals="1" fieldPosition="0"/>
    </format>
    <format dxfId="113">
      <pivotArea field="19" type="button" dataOnly="0" labelOnly="1" outline="0" axis="axisRow" fieldPosition="0"/>
    </format>
    <format dxfId="112">
      <pivotArea dataOnly="0" labelOnly="1" outline="0" fieldPosition="0">
        <references count="1">
          <reference field="4294967294" count="4">
            <x v="0"/>
            <x v="1"/>
            <x v="2"/>
            <x v="3"/>
          </reference>
        </references>
      </pivotArea>
    </format>
    <format dxfId="111">
      <pivotArea type="all" dataOnly="0" outline="0" fieldPosition="0"/>
    </format>
    <format dxfId="110">
      <pivotArea outline="0" collapsedLevelsAreSubtotals="1" fieldPosition="0"/>
    </format>
    <format dxfId="109">
      <pivotArea field="19" type="button" dataOnly="0" labelOnly="1" outline="0" axis="axisRow" fieldPosition="0"/>
    </format>
    <format dxfId="108">
      <pivotArea dataOnly="0" labelOnly="1" fieldPosition="0">
        <references count="1">
          <reference field="19" count="0"/>
        </references>
      </pivotArea>
    </format>
    <format dxfId="107">
      <pivotArea dataOnly="0" labelOnly="1" grandRow="1" outline="0" fieldPosition="0"/>
    </format>
    <format dxfId="106">
      <pivotArea dataOnly="0" labelOnly="1" fieldPosition="0">
        <references count="2">
          <reference field="2" count="0"/>
          <reference field="19" count="1" selected="0">
            <x v="0"/>
          </reference>
        </references>
      </pivotArea>
    </format>
    <format dxfId="105">
      <pivotArea dataOnly="0" labelOnly="1" fieldPosition="0">
        <references count="2">
          <reference field="2" count="0"/>
          <reference field="19" count="1" selected="0">
            <x v="1"/>
          </reference>
        </references>
      </pivotArea>
    </format>
    <format dxfId="104">
      <pivotArea dataOnly="0" labelOnly="1" fieldPosition="0">
        <references count="2">
          <reference field="2" count="0"/>
          <reference field="19" count="1" selected="0">
            <x v="2"/>
          </reference>
        </references>
      </pivotArea>
    </format>
    <format dxfId="103">
      <pivotArea dataOnly="0" labelOnly="1" fieldPosition="0">
        <references count="2">
          <reference field="2" count="1">
            <x v="2"/>
          </reference>
          <reference field="19" count="1" selected="0">
            <x v="3"/>
          </reference>
        </references>
      </pivotArea>
    </format>
    <format dxfId="102">
      <pivotArea dataOnly="0" labelOnly="1" fieldPosition="0">
        <references count="2">
          <reference field="2" count="0"/>
          <reference field="19" count="1" selected="0">
            <x v="4"/>
          </reference>
        </references>
      </pivotArea>
    </format>
    <format dxfId="101">
      <pivotArea dataOnly="0" labelOnly="1" fieldPosition="0">
        <references count="2">
          <reference field="2" count="0"/>
          <reference field="19" count="1" selected="0">
            <x v="5"/>
          </reference>
        </references>
      </pivotArea>
    </format>
    <format dxfId="100">
      <pivotArea dataOnly="0" labelOnly="1" fieldPosition="0">
        <references count="2">
          <reference field="2" count="1">
            <x v="1"/>
          </reference>
          <reference field="19" count="1" selected="0">
            <x v="6"/>
          </reference>
        </references>
      </pivotArea>
    </format>
    <format dxfId="99">
      <pivotArea dataOnly="0" labelOnly="1" fieldPosition="0">
        <references count="2">
          <reference field="2" count="2">
            <x v="0"/>
            <x v="1"/>
          </reference>
          <reference field="19" count="1" selected="0">
            <x v="7"/>
          </reference>
        </references>
      </pivotArea>
    </format>
    <format dxfId="98">
      <pivotArea dataOnly="0" labelOnly="1" fieldPosition="0">
        <references count="2">
          <reference field="2" count="2">
            <x v="0"/>
            <x v="1"/>
          </reference>
          <reference field="19" count="1" selected="0">
            <x v="8"/>
          </reference>
        </references>
      </pivotArea>
    </format>
    <format dxfId="97">
      <pivotArea dataOnly="0" labelOnly="1" fieldPosition="0">
        <references count="2">
          <reference field="2" count="2">
            <x v="0"/>
            <x v="1"/>
          </reference>
          <reference field="19" count="1" selected="0">
            <x v="9"/>
          </reference>
        </references>
      </pivotArea>
    </format>
    <format dxfId="96">
      <pivotArea dataOnly="0" labelOnly="1" fieldPosition="0">
        <references count="2">
          <reference field="2" count="2">
            <x v="0"/>
            <x v="1"/>
          </reference>
          <reference field="19" count="1" selected="0">
            <x v="10"/>
          </reference>
        </references>
      </pivotArea>
    </format>
    <format dxfId="95">
      <pivotArea dataOnly="0" labelOnly="1" fieldPosition="0">
        <references count="2">
          <reference field="2" count="1">
            <x v="2"/>
          </reference>
          <reference field="19" count="1" selected="0">
            <x v="11"/>
          </reference>
        </references>
      </pivotArea>
    </format>
    <format dxfId="94">
      <pivotArea dataOnly="0" labelOnly="1" fieldPosition="0">
        <references count="2">
          <reference field="2" count="2">
            <x v="0"/>
            <x v="1"/>
          </reference>
          <reference field="19" count="1" selected="0">
            <x v="12"/>
          </reference>
        </references>
      </pivotArea>
    </format>
    <format dxfId="93">
      <pivotArea dataOnly="0" labelOnly="1" fieldPosition="0">
        <references count="2">
          <reference field="2" count="1">
            <x v="0"/>
          </reference>
          <reference field="19" count="1" selected="0">
            <x v="13"/>
          </reference>
        </references>
      </pivotArea>
    </format>
    <format dxfId="92">
      <pivotArea dataOnly="0" labelOnly="1" fieldPosition="0">
        <references count="2">
          <reference field="2" count="2">
            <x v="0"/>
            <x v="1"/>
          </reference>
          <reference field="19" count="1" selected="0">
            <x v="14"/>
          </reference>
        </references>
      </pivotArea>
    </format>
    <format dxfId="91">
      <pivotArea dataOnly="0" labelOnly="1" fieldPosition="0">
        <references count="2">
          <reference field="2" count="2">
            <x v="0"/>
            <x v="1"/>
          </reference>
          <reference field="19" count="1" selected="0">
            <x v="15"/>
          </reference>
        </references>
      </pivotArea>
    </format>
    <format dxfId="90">
      <pivotArea dataOnly="0" labelOnly="1" fieldPosition="0">
        <references count="2">
          <reference field="2" count="1">
            <x v="1"/>
          </reference>
          <reference field="19" count="1" selected="0">
            <x v="16"/>
          </reference>
        </references>
      </pivotArea>
    </format>
    <format dxfId="89">
      <pivotArea dataOnly="0" labelOnly="1" fieldPosition="0">
        <references count="2">
          <reference field="2" count="1">
            <x v="1"/>
          </reference>
          <reference field="19" count="1" selected="0">
            <x v="17"/>
          </reference>
        </references>
      </pivotArea>
    </format>
    <format dxfId="88">
      <pivotArea dataOnly="0" labelOnly="1" fieldPosition="0">
        <references count="2">
          <reference field="2" count="1">
            <x v="0"/>
          </reference>
          <reference field="19" count="1" selected="0">
            <x v="18"/>
          </reference>
        </references>
      </pivotArea>
    </format>
    <format dxfId="87">
      <pivotArea dataOnly="0" labelOnly="1" fieldPosition="0">
        <references count="2">
          <reference field="2" count="1">
            <x v="2"/>
          </reference>
          <reference field="19" count="1" selected="0">
            <x v="19"/>
          </reference>
        </references>
      </pivotArea>
    </format>
    <format dxfId="86">
      <pivotArea dataOnly="0" labelOnly="1" fieldPosition="0">
        <references count="2">
          <reference field="2" count="0"/>
          <reference field="19" count="1" selected="0">
            <x v="20"/>
          </reference>
        </references>
      </pivotArea>
    </format>
    <format dxfId="85">
      <pivotArea dataOnly="0" labelOnly="1" fieldPosition="0">
        <references count="2">
          <reference field="2" count="1">
            <x v="2"/>
          </reference>
          <reference field="19" count="1" selected="0">
            <x v="21"/>
          </reference>
        </references>
      </pivotArea>
    </format>
    <format dxfId="84">
      <pivotArea dataOnly="0" labelOnly="1" fieldPosition="0">
        <references count="2">
          <reference field="2" count="1">
            <x v="2"/>
          </reference>
          <reference field="19" count="1" selected="0">
            <x v="22"/>
          </reference>
        </references>
      </pivotArea>
    </format>
    <format dxfId="83">
      <pivotArea dataOnly="0" labelOnly="1" fieldPosition="0">
        <references count="2">
          <reference field="2" count="1">
            <x v="2"/>
          </reference>
          <reference field="19" count="1" selected="0">
            <x v="23"/>
          </reference>
        </references>
      </pivotArea>
    </format>
    <format dxfId="82">
      <pivotArea dataOnly="0" labelOnly="1" fieldPosition="0">
        <references count="2">
          <reference field="2" count="1">
            <x v="2"/>
          </reference>
          <reference field="19" count="1" selected="0">
            <x v="24"/>
          </reference>
        </references>
      </pivotArea>
    </format>
    <format dxfId="81">
      <pivotArea dataOnly="0" labelOnly="1" fieldPosition="0">
        <references count="2">
          <reference field="2" count="2">
            <x v="1"/>
            <x v="2"/>
          </reference>
          <reference field="19" count="1" selected="0">
            <x v="25"/>
          </reference>
        </references>
      </pivotArea>
    </format>
    <format dxfId="80">
      <pivotArea dataOnly="0" labelOnly="1" fieldPosition="0">
        <references count="2">
          <reference field="2" count="2">
            <x v="1"/>
            <x v="2"/>
          </reference>
          <reference field="19" count="1" selected="0">
            <x v="26"/>
          </reference>
        </references>
      </pivotArea>
    </format>
    <format dxfId="79">
      <pivotArea dataOnly="0" labelOnly="1" fieldPosition="0">
        <references count="2">
          <reference field="2" count="2">
            <x v="0"/>
            <x v="2"/>
          </reference>
          <reference field="19" count="1" selected="0">
            <x v="27"/>
          </reference>
        </references>
      </pivotArea>
    </format>
    <format dxfId="78">
      <pivotArea dataOnly="0" labelOnly="1" fieldPosition="0">
        <references count="2">
          <reference field="2" count="0"/>
          <reference field="19" count="1" selected="0">
            <x v="28"/>
          </reference>
        </references>
      </pivotArea>
    </format>
    <format dxfId="77">
      <pivotArea dataOnly="0" labelOnly="1" fieldPosition="0">
        <references count="2">
          <reference field="2" count="0"/>
          <reference field="19" count="1" selected="0">
            <x v="29"/>
          </reference>
        </references>
      </pivotArea>
    </format>
    <format dxfId="76">
      <pivotArea dataOnly="0" labelOnly="1" fieldPosition="0">
        <references count="2">
          <reference field="2" count="2">
            <x v="0"/>
            <x v="2"/>
          </reference>
          <reference field="19" count="1" selected="0">
            <x v="30"/>
          </reference>
        </references>
      </pivotArea>
    </format>
    <format dxfId="75">
      <pivotArea dataOnly="0" labelOnly="1" outline="0" fieldPosition="0">
        <references count="1">
          <reference field="4294967294" count="4">
            <x v="0"/>
            <x v="1"/>
            <x v="2"/>
            <x v="3"/>
          </reference>
        </references>
      </pivotArea>
    </format>
    <format dxfId="74">
      <pivotArea type="all" dataOnly="0" outline="0" fieldPosition="0"/>
    </format>
    <format dxfId="73">
      <pivotArea outline="0" collapsedLevelsAreSubtotals="1" fieldPosition="0"/>
    </format>
    <format dxfId="72">
      <pivotArea field="19" type="button" dataOnly="0" labelOnly="1" outline="0" axis="axisRow" fieldPosition="0"/>
    </format>
    <format dxfId="71">
      <pivotArea dataOnly="0" labelOnly="1" fieldPosition="0">
        <references count="1">
          <reference field="19" count="0"/>
        </references>
      </pivotArea>
    </format>
    <format dxfId="70">
      <pivotArea dataOnly="0" labelOnly="1" grandRow="1" outline="0" fieldPosition="0"/>
    </format>
    <format dxfId="69">
      <pivotArea dataOnly="0" labelOnly="1" fieldPosition="0">
        <references count="2">
          <reference field="2" count="0"/>
          <reference field="19" count="1" selected="0">
            <x v="0"/>
          </reference>
        </references>
      </pivotArea>
    </format>
    <format dxfId="68">
      <pivotArea dataOnly="0" labelOnly="1" fieldPosition="0">
        <references count="2">
          <reference field="2" count="0"/>
          <reference field="19" count="1" selected="0">
            <x v="1"/>
          </reference>
        </references>
      </pivotArea>
    </format>
    <format dxfId="67">
      <pivotArea dataOnly="0" labelOnly="1" fieldPosition="0">
        <references count="2">
          <reference field="2" count="0"/>
          <reference field="19" count="1" selected="0">
            <x v="2"/>
          </reference>
        </references>
      </pivotArea>
    </format>
    <format dxfId="66">
      <pivotArea dataOnly="0" labelOnly="1" fieldPosition="0">
        <references count="2">
          <reference field="2" count="1">
            <x v="2"/>
          </reference>
          <reference field="19" count="1" selected="0">
            <x v="3"/>
          </reference>
        </references>
      </pivotArea>
    </format>
    <format dxfId="65">
      <pivotArea dataOnly="0" labelOnly="1" fieldPosition="0">
        <references count="2">
          <reference field="2" count="0"/>
          <reference field="19" count="1" selected="0">
            <x v="4"/>
          </reference>
        </references>
      </pivotArea>
    </format>
    <format dxfId="64">
      <pivotArea dataOnly="0" labelOnly="1" fieldPosition="0">
        <references count="2">
          <reference field="2" count="0"/>
          <reference field="19" count="1" selected="0">
            <x v="5"/>
          </reference>
        </references>
      </pivotArea>
    </format>
    <format dxfId="63">
      <pivotArea dataOnly="0" labelOnly="1" fieldPosition="0">
        <references count="2">
          <reference field="2" count="1">
            <x v="1"/>
          </reference>
          <reference field="19" count="1" selected="0">
            <x v="6"/>
          </reference>
        </references>
      </pivotArea>
    </format>
    <format dxfId="62">
      <pivotArea dataOnly="0" labelOnly="1" fieldPosition="0">
        <references count="2">
          <reference field="2" count="2">
            <x v="0"/>
            <x v="1"/>
          </reference>
          <reference field="19" count="1" selected="0">
            <x v="7"/>
          </reference>
        </references>
      </pivotArea>
    </format>
    <format dxfId="61">
      <pivotArea dataOnly="0" labelOnly="1" fieldPosition="0">
        <references count="2">
          <reference field="2" count="2">
            <x v="0"/>
            <x v="1"/>
          </reference>
          <reference field="19" count="1" selected="0">
            <x v="8"/>
          </reference>
        </references>
      </pivotArea>
    </format>
    <format dxfId="60">
      <pivotArea dataOnly="0" labelOnly="1" fieldPosition="0">
        <references count="2">
          <reference field="2" count="2">
            <x v="0"/>
            <x v="1"/>
          </reference>
          <reference field="19" count="1" selected="0">
            <x v="9"/>
          </reference>
        </references>
      </pivotArea>
    </format>
    <format dxfId="59">
      <pivotArea dataOnly="0" labelOnly="1" fieldPosition="0">
        <references count="2">
          <reference field="2" count="2">
            <x v="0"/>
            <x v="1"/>
          </reference>
          <reference field="19" count="1" selected="0">
            <x v="10"/>
          </reference>
        </references>
      </pivotArea>
    </format>
    <format dxfId="58">
      <pivotArea dataOnly="0" labelOnly="1" fieldPosition="0">
        <references count="2">
          <reference field="2" count="1">
            <x v="2"/>
          </reference>
          <reference field="19" count="1" selected="0">
            <x v="11"/>
          </reference>
        </references>
      </pivotArea>
    </format>
    <format dxfId="57">
      <pivotArea dataOnly="0" labelOnly="1" fieldPosition="0">
        <references count="2">
          <reference field="2" count="2">
            <x v="0"/>
            <x v="1"/>
          </reference>
          <reference field="19" count="1" selected="0">
            <x v="12"/>
          </reference>
        </references>
      </pivotArea>
    </format>
    <format dxfId="56">
      <pivotArea dataOnly="0" labelOnly="1" fieldPosition="0">
        <references count="2">
          <reference field="2" count="1">
            <x v="0"/>
          </reference>
          <reference field="19" count="1" selected="0">
            <x v="13"/>
          </reference>
        </references>
      </pivotArea>
    </format>
    <format dxfId="55">
      <pivotArea dataOnly="0" labelOnly="1" fieldPosition="0">
        <references count="2">
          <reference field="2" count="2">
            <x v="0"/>
            <x v="1"/>
          </reference>
          <reference field="19" count="1" selected="0">
            <x v="14"/>
          </reference>
        </references>
      </pivotArea>
    </format>
    <format dxfId="54">
      <pivotArea dataOnly="0" labelOnly="1" fieldPosition="0">
        <references count="2">
          <reference field="2" count="2">
            <x v="0"/>
            <x v="1"/>
          </reference>
          <reference field="19" count="1" selected="0">
            <x v="15"/>
          </reference>
        </references>
      </pivotArea>
    </format>
    <format dxfId="53">
      <pivotArea dataOnly="0" labelOnly="1" fieldPosition="0">
        <references count="2">
          <reference field="2" count="1">
            <x v="1"/>
          </reference>
          <reference field="19" count="1" selected="0">
            <x v="16"/>
          </reference>
        </references>
      </pivotArea>
    </format>
    <format dxfId="52">
      <pivotArea dataOnly="0" labelOnly="1" fieldPosition="0">
        <references count="2">
          <reference field="2" count="1">
            <x v="1"/>
          </reference>
          <reference field="19" count="1" selected="0">
            <x v="17"/>
          </reference>
        </references>
      </pivotArea>
    </format>
    <format dxfId="51">
      <pivotArea dataOnly="0" labelOnly="1" fieldPosition="0">
        <references count="2">
          <reference field="2" count="1">
            <x v="0"/>
          </reference>
          <reference field="19" count="1" selected="0">
            <x v="18"/>
          </reference>
        </references>
      </pivotArea>
    </format>
    <format dxfId="50">
      <pivotArea dataOnly="0" labelOnly="1" fieldPosition="0">
        <references count="2">
          <reference field="2" count="1">
            <x v="2"/>
          </reference>
          <reference field="19" count="1" selected="0">
            <x v="19"/>
          </reference>
        </references>
      </pivotArea>
    </format>
    <format dxfId="49">
      <pivotArea dataOnly="0" labelOnly="1" fieldPosition="0">
        <references count="2">
          <reference field="2" count="0"/>
          <reference field="19" count="1" selected="0">
            <x v="20"/>
          </reference>
        </references>
      </pivotArea>
    </format>
    <format dxfId="48">
      <pivotArea dataOnly="0" labelOnly="1" fieldPosition="0">
        <references count="2">
          <reference field="2" count="1">
            <x v="2"/>
          </reference>
          <reference field="19" count="1" selected="0">
            <x v="21"/>
          </reference>
        </references>
      </pivotArea>
    </format>
    <format dxfId="47">
      <pivotArea dataOnly="0" labelOnly="1" fieldPosition="0">
        <references count="2">
          <reference field="2" count="1">
            <x v="2"/>
          </reference>
          <reference field="19" count="1" selected="0">
            <x v="22"/>
          </reference>
        </references>
      </pivotArea>
    </format>
    <format dxfId="46">
      <pivotArea dataOnly="0" labelOnly="1" fieldPosition="0">
        <references count="2">
          <reference field="2" count="1">
            <x v="2"/>
          </reference>
          <reference field="19" count="1" selected="0">
            <x v="23"/>
          </reference>
        </references>
      </pivotArea>
    </format>
    <format dxfId="45">
      <pivotArea dataOnly="0" labelOnly="1" fieldPosition="0">
        <references count="2">
          <reference field="2" count="1">
            <x v="2"/>
          </reference>
          <reference field="19" count="1" selected="0">
            <x v="24"/>
          </reference>
        </references>
      </pivotArea>
    </format>
    <format dxfId="44">
      <pivotArea dataOnly="0" labelOnly="1" fieldPosition="0">
        <references count="2">
          <reference field="2" count="2">
            <x v="1"/>
            <x v="2"/>
          </reference>
          <reference field="19" count="1" selected="0">
            <x v="25"/>
          </reference>
        </references>
      </pivotArea>
    </format>
    <format dxfId="43">
      <pivotArea dataOnly="0" labelOnly="1" fieldPosition="0">
        <references count="2">
          <reference field="2" count="2">
            <x v="1"/>
            <x v="2"/>
          </reference>
          <reference field="19" count="1" selected="0">
            <x v="26"/>
          </reference>
        </references>
      </pivotArea>
    </format>
    <format dxfId="42">
      <pivotArea dataOnly="0" labelOnly="1" fieldPosition="0">
        <references count="2">
          <reference field="2" count="2">
            <x v="0"/>
            <x v="2"/>
          </reference>
          <reference field="19" count="1" selected="0">
            <x v="27"/>
          </reference>
        </references>
      </pivotArea>
    </format>
    <format dxfId="41">
      <pivotArea dataOnly="0" labelOnly="1" fieldPosition="0">
        <references count="2">
          <reference field="2" count="0"/>
          <reference field="19" count="1" selected="0">
            <x v="28"/>
          </reference>
        </references>
      </pivotArea>
    </format>
    <format dxfId="40">
      <pivotArea dataOnly="0" labelOnly="1" fieldPosition="0">
        <references count="2">
          <reference field="2" count="0"/>
          <reference field="19" count="1" selected="0">
            <x v="29"/>
          </reference>
        </references>
      </pivotArea>
    </format>
    <format dxfId="39">
      <pivotArea dataOnly="0" labelOnly="1" fieldPosition="0">
        <references count="2">
          <reference field="2" count="2">
            <x v="0"/>
            <x v="2"/>
          </reference>
          <reference field="19" count="1" selected="0">
            <x v="30"/>
          </reference>
        </references>
      </pivotArea>
    </format>
    <format dxfId="38">
      <pivotArea dataOnly="0" labelOnly="1" outline="0" fieldPosition="0">
        <references count="1">
          <reference field="4294967294" count="4">
            <x v="0"/>
            <x v="1"/>
            <x v="2"/>
            <x v="3"/>
          </reference>
        </references>
      </pivotArea>
    </format>
    <format dxfId="37">
      <pivotArea type="all" dataOnly="0" outline="0" fieldPosition="0"/>
    </format>
    <format dxfId="36">
      <pivotArea outline="0" collapsedLevelsAreSubtotals="1" fieldPosition="0"/>
    </format>
    <format dxfId="35">
      <pivotArea field="19" type="button" dataOnly="0" labelOnly="1" outline="0" axis="axisRow" fieldPosition="0"/>
    </format>
    <format dxfId="34">
      <pivotArea dataOnly="0" labelOnly="1" fieldPosition="0">
        <references count="1">
          <reference field="19" count="0"/>
        </references>
      </pivotArea>
    </format>
    <format dxfId="33">
      <pivotArea dataOnly="0" labelOnly="1" grandRow="1" outline="0" fieldPosition="0"/>
    </format>
    <format dxfId="32">
      <pivotArea dataOnly="0" labelOnly="1" fieldPosition="0">
        <references count="2">
          <reference field="2" count="0"/>
          <reference field="19" count="1" selected="0">
            <x v="0"/>
          </reference>
        </references>
      </pivotArea>
    </format>
    <format dxfId="31">
      <pivotArea dataOnly="0" labelOnly="1" fieldPosition="0">
        <references count="2">
          <reference field="2" count="0"/>
          <reference field="19" count="1" selected="0">
            <x v="1"/>
          </reference>
        </references>
      </pivotArea>
    </format>
    <format dxfId="30">
      <pivotArea dataOnly="0" labelOnly="1" fieldPosition="0">
        <references count="2">
          <reference field="2" count="0"/>
          <reference field="19" count="1" selected="0">
            <x v="2"/>
          </reference>
        </references>
      </pivotArea>
    </format>
    <format dxfId="29">
      <pivotArea dataOnly="0" labelOnly="1" fieldPosition="0">
        <references count="2">
          <reference field="2" count="1">
            <x v="2"/>
          </reference>
          <reference field="19" count="1" selected="0">
            <x v="3"/>
          </reference>
        </references>
      </pivotArea>
    </format>
    <format dxfId="28">
      <pivotArea dataOnly="0" labelOnly="1" fieldPosition="0">
        <references count="2">
          <reference field="2" count="0"/>
          <reference field="19" count="1" selected="0">
            <x v="4"/>
          </reference>
        </references>
      </pivotArea>
    </format>
    <format dxfId="27">
      <pivotArea dataOnly="0" labelOnly="1" fieldPosition="0">
        <references count="2">
          <reference field="2" count="0"/>
          <reference field="19" count="1" selected="0">
            <x v="5"/>
          </reference>
        </references>
      </pivotArea>
    </format>
    <format dxfId="26">
      <pivotArea dataOnly="0" labelOnly="1" fieldPosition="0">
        <references count="2">
          <reference field="2" count="1">
            <x v="1"/>
          </reference>
          <reference field="19" count="1" selected="0">
            <x v="6"/>
          </reference>
        </references>
      </pivotArea>
    </format>
    <format dxfId="25">
      <pivotArea dataOnly="0" labelOnly="1" fieldPosition="0">
        <references count="2">
          <reference field="2" count="2">
            <x v="0"/>
            <x v="1"/>
          </reference>
          <reference field="19" count="1" selected="0">
            <x v="7"/>
          </reference>
        </references>
      </pivotArea>
    </format>
    <format dxfId="24">
      <pivotArea dataOnly="0" labelOnly="1" fieldPosition="0">
        <references count="2">
          <reference field="2" count="2">
            <x v="0"/>
            <x v="1"/>
          </reference>
          <reference field="19" count="1" selected="0">
            <x v="8"/>
          </reference>
        </references>
      </pivotArea>
    </format>
    <format dxfId="23">
      <pivotArea dataOnly="0" labelOnly="1" fieldPosition="0">
        <references count="2">
          <reference field="2" count="2">
            <x v="0"/>
            <x v="1"/>
          </reference>
          <reference field="19" count="1" selected="0">
            <x v="9"/>
          </reference>
        </references>
      </pivotArea>
    </format>
    <format dxfId="22">
      <pivotArea dataOnly="0" labelOnly="1" fieldPosition="0">
        <references count="2">
          <reference field="2" count="2">
            <x v="0"/>
            <x v="1"/>
          </reference>
          <reference field="19" count="1" selected="0">
            <x v="10"/>
          </reference>
        </references>
      </pivotArea>
    </format>
    <format dxfId="21">
      <pivotArea dataOnly="0" labelOnly="1" fieldPosition="0">
        <references count="2">
          <reference field="2" count="1">
            <x v="2"/>
          </reference>
          <reference field="19" count="1" selected="0">
            <x v="11"/>
          </reference>
        </references>
      </pivotArea>
    </format>
    <format dxfId="20">
      <pivotArea dataOnly="0" labelOnly="1" fieldPosition="0">
        <references count="2">
          <reference field="2" count="2">
            <x v="0"/>
            <x v="1"/>
          </reference>
          <reference field="19" count="1" selected="0">
            <x v="12"/>
          </reference>
        </references>
      </pivotArea>
    </format>
    <format dxfId="19">
      <pivotArea dataOnly="0" labelOnly="1" fieldPosition="0">
        <references count="2">
          <reference field="2" count="1">
            <x v="0"/>
          </reference>
          <reference field="19" count="1" selected="0">
            <x v="13"/>
          </reference>
        </references>
      </pivotArea>
    </format>
    <format dxfId="18">
      <pivotArea dataOnly="0" labelOnly="1" fieldPosition="0">
        <references count="2">
          <reference field="2" count="2">
            <x v="0"/>
            <x v="1"/>
          </reference>
          <reference field="19" count="1" selected="0">
            <x v="14"/>
          </reference>
        </references>
      </pivotArea>
    </format>
    <format dxfId="17">
      <pivotArea dataOnly="0" labelOnly="1" fieldPosition="0">
        <references count="2">
          <reference field="2" count="2">
            <x v="0"/>
            <x v="1"/>
          </reference>
          <reference field="19" count="1" selected="0">
            <x v="15"/>
          </reference>
        </references>
      </pivotArea>
    </format>
    <format dxfId="16">
      <pivotArea dataOnly="0" labelOnly="1" fieldPosition="0">
        <references count="2">
          <reference field="2" count="1">
            <x v="1"/>
          </reference>
          <reference field="19" count="1" selected="0">
            <x v="16"/>
          </reference>
        </references>
      </pivotArea>
    </format>
    <format dxfId="15">
      <pivotArea dataOnly="0" labelOnly="1" fieldPosition="0">
        <references count="2">
          <reference field="2" count="1">
            <x v="1"/>
          </reference>
          <reference field="19" count="1" selected="0">
            <x v="17"/>
          </reference>
        </references>
      </pivotArea>
    </format>
    <format dxfId="14">
      <pivotArea dataOnly="0" labelOnly="1" fieldPosition="0">
        <references count="2">
          <reference field="2" count="1">
            <x v="0"/>
          </reference>
          <reference field="19" count="1" selected="0">
            <x v="18"/>
          </reference>
        </references>
      </pivotArea>
    </format>
    <format dxfId="13">
      <pivotArea dataOnly="0" labelOnly="1" fieldPosition="0">
        <references count="2">
          <reference field="2" count="1">
            <x v="2"/>
          </reference>
          <reference field="19" count="1" selected="0">
            <x v="19"/>
          </reference>
        </references>
      </pivotArea>
    </format>
    <format dxfId="12">
      <pivotArea dataOnly="0" labelOnly="1" fieldPosition="0">
        <references count="2">
          <reference field="2" count="0"/>
          <reference field="19" count="1" selected="0">
            <x v="20"/>
          </reference>
        </references>
      </pivotArea>
    </format>
    <format dxfId="11">
      <pivotArea dataOnly="0" labelOnly="1" fieldPosition="0">
        <references count="2">
          <reference field="2" count="1">
            <x v="2"/>
          </reference>
          <reference field="19" count="1" selected="0">
            <x v="21"/>
          </reference>
        </references>
      </pivotArea>
    </format>
    <format dxfId="10">
      <pivotArea dataOnly="0" labelOnly="1" fieldPosition="0">
        <references count="2">
          <reference field="2" count="1">
            <x v="2"/>
          </reference>
          <reference field="19" count="1" selected="0">
            <x v="22"/>
          </reference>
        </references>
      </pivotArea>
    </format>
    <format dxfId="9">
      <pivotArea dataOnly="0" labelOnly="1" fieldPosition="0">
        <references count="2">
          <reference field="2" count="1">
            <x v="2"/>
          </reference>
          <reference field="19" count="1" selected="0">
            <x v="23"/>
          </reference>
        </references>
      </pivotArea>
    </format>
    <format dxfId="8">
      <pivotArea dataOnly="0" labelOnly="1" fieldPosition="0">
        <references count="2">
          <reference field="2" count="1">
            <x v="2"/>
          </reference>
          <reference field="19" count="1" selected="0">
            <x v="24"/>
          </reference>
        </references>
      </pivotArea>
    </format>
    <format dxfId="7">
      <pivotArea dataOnly="0" labelOnly="1" fieldPosition="0">
        <references count="2">
          <reference field="2" count="2">
            <x v="1"/>
            <x v="2"/>
          </reference>
          <reference field="19" count="1" selected="0">
            <x v="25"/>
          </reference>
        </references>
      </pivotArea>
    </format>
    <format dxfId="6">
      <pivotArea dataOnly="0" labelOnly="1" fieldPosition="0">
        <references count="2">
          <reference field="2" count="2">
            <x v="1"/>
            <x v="2"/>
          </reference>
          <reference field="19" count="1" selected="0">
            <x v="26"/>
          </reference>
        </references>
      </pivotArea>
    </format>
    <format dxfId="5">
      <pivotArea dataOnly="0" labelOnly="1" fieldPosition="0">
        <references count="2">
          <reference field="2" count="2">
            <x v="0"/>
            <x v="2"/>
          </reference>
          <reference field="19" count="1" selected="0">
            <x v="27"/>
          </reference>
        </references>
      </pivotArea>
    </format>
    <format dxfId="4">
      <pivotArea dataOnly="0" labelOnly="1" fieldPosition="0">
        <references count="2">
          <reference field="2" count="0"/>
          <reference field="19" count="1" selected="0">
            <x v="28"/>
          </reference>
        </references>
      </pivotArea>
    </format>
    <format dxfId="3">
      <pivotArea dataOnly="0" labelOnly="1" fieldPosition="0">
        <references count="2">
          <reference field="2" count="0"/>
          <reference field="19" count="1" selected="0">
            <x v="29"/>
          </reference>
        </references>
      </pivotArea>
    </format>
    <format dxfId="2">
      <pivotArea dataOnly="0" labelOnly="1" fieldPosition="0">
        <references count="2">
          <reference field="2" count="2">
            <x v="0"/>
            <x v="2"/>
          </reference>
          <reference field="19" count="1" selected="0">
            <x v="30"/>
          </reference>
        </references>
      </pivotArea>
    </format>
    <format dxfId="1">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B89" dT="2022-02-06T14:55:55.12" personId="{C94DCF06-960B-430C-8643-69BA9534B452}" id="{DCE05839-2E64-4265-AEE0-88321F8565D9}">
    <text>προεισαγωγική</text>
  </threadedComment>
  <threadedComment ref="AB240" dT="2022-02-06T14:55:55.12" personId="{C94DCF06-960B-430C-8643-69BA9534B452}" id="{0783CE00-F8B1-44EB-8087-CC067B589E8E}">
    <text>προεισαγωγική</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78"/>
  <sheetViews>
    <sheetView topLeftCell="A166" workbookViewId="0">
      <selection activeCell="B16" sqref="B16"/>
    </sheetView>
  </sheetViews>
  <sheetFormatPr defaultRowHeight="12" x14ac:dyDescent="0.25"/>
  <cols>
    <col min="1" max="1" width="15.7109375" style="131" bestFit="1" customWidth="1"/>
    <col min="2" max="2" width="23.42578125" style="131" bestFit="1" customWidth="1"/>
    <col min="3" max="4" width="18.42578125" style="131" bestFit="1" customWidth="1"/>
    <col min="5" max="16384" width="9.140625" style="131"/>
  </cols>
  <sheetData>
    <row r="3" spans="1:4" s="128" customFormat="1" ht="25.5" customHeight="1" x14ac:dyDescent="0.25">
      <c r="A3" s="127" t="s">
        <v>988</v>
      </c>
      <c r="B3" s="128" t="s">
        <v>989</v>
      </c>
      <c r="C3" s="128" t="s">
        <v>1015</v>
      </c>
      <c r="D3" s="128" t="s">
        <v>1016</v>
      </c>
    </row>
    <row r="4" spans="1:4" x14ac:dyDescent="0.25">
      <c r="A4" s="129" t="s">
        <v>937</v>
      </c>
      <c r="B4" s="130">
        <v>126926435.44</v>
      </c>
      <c r="C4" s="130">
        <v>126926435.44</v>
      </c>
      <c r="D4" s="130"/>
    </row>
    <row r="5" spans="1:4" x14ac:dyDescent="0.25">
      <c r="A5" s="129" t="s">
        <v>938</v>
      </c>
      <c r="B5" s="130">
        <v>126926435.44</v>
      </c>
      <c r="C5" s="130">
        <v>126926435.44</v>
      </c>
      <c r="D5" s="130"/>
    </row>
    <row r="6" spans="1:4" x14ac:dyDescent="0.25">
      <c r="A6" s="129" t="s">
        <v>975</v>
      </c>
      <c r="B6" s="130">
        <v>126926435.44</v>
      </c>
      <c r="C6" s="130">
        <v>126926435.44</v>
      </c>
      <c r="D6" s="130"/>
    </row>
    <row r="7" spans="1:4" x14ac:dyDescent="0.25">
      <c r="A7" s="129" t="s">
        <v>175</v>
      </c>
      <c r="B7" s="130">
        <v>385305438.85000002</v>
      </c>
      <c r="C7" s="130">
        <v>363774746.84000003</v>
      </c>
      <c r="D7" s="130">
        <v>2664290.4100000006</v>
      </c>
    </row>
    <row r="8" spans="1:4" x14ac:dyDescent="0.25">
      <c r="A8" s="129" t="s">
        <v>322</v>
      </c>
      <c r="B8" s="130">
        <v>63618436.920000002</v>
      </c>
      <c r="C8" s="130">
        <v>63018436.920000002</v>
      </c>
      <c r="D8" s="130">
        <v>600000</v>
      </c>
    </row>
    <row r="9" spans="1:4" x14ac:dyDescent="0.25">
      <c r="A9" s="129" t="s">
        <v>119</v>
      </c>
      <c r="B9" s="130">
        <v>7851197.9300000016</v>
      </c>
      <c r="C9" s="130">
        <v>7851197.9300000016</v>
      </c>
      <c r="D9" s="130"/>
    </row>
    <row r="10" spans="1:4" x14ac:dyDescent="0.25">
      <c r="A10" s="129" t="s">
        <v>713</v>
      </c>
      <c r="B10" s="130">
        <v>8204000</v>
      </c>
      <c r="C10" s="130">
        <v>8204000</v>
      </c>
      <c r="D10" s="130"/>
    </row>
    <row r="11" spans="1:4" x14ac:dyDescent="0.25">
      <c r="A11" s="129" t="s">
        <v>722</v>
      </c>
      <c r="B11" s="130">
        <v>9950880.9900000002</v>
      </c>
      <c r="C11" s="130">
        <v>9950880.9900000002</v>
      </c>
      <c r="D11" s="130"/>
    </row>
    <row r="12" spans="1:4" x14ac:dyDescent="0.25">
      <c r="A12" s="129" t="s">
        <v>757</v>
      </c>
      <c r="B12" s="130">
        <v>1500000</v>
      </c>
      <c r="C12" s="130">
        <v>1500000</v>
      </c>
      <c r="D12" s="130"/>
    </row>
    <row r="13" spans="1:4" x14ac:dyDescent="0.25">
      <c r="A13" s="129" t="s">
        <v>120</v>
      </c>
      <c r="B13" s="130">
        <v>4061543</v>
      </c>
      <c r="C13" s="130">
        <v>4061543</v>
      </c>
      <c r="D13" s="130"/>
    </row>
    <row r="14" spans="1:4" x14ac:dyDescent="0.25">
      <c r="A14" s="129" t="s">
        <v>121</v>
      </c>
      <c r="B14" s="130">
        <v>510000</v>
      </c>
      <c r="C14" s="130">
        <v>510000</v>
      </c>
      <c r="D14" s="130"/>
    </row>
    <row r="15" spans="1:4" x14ac:dyDescent="0.25">
      <c r="A15" s="129" t="s">
        <v>122</v>
      </c>
      <c r="B15" s="130">
        <v>0</v>
      </c>
      <c r="C15" s="130">
        <v>0</v>
      </c>
      <c r="D15" s="130"/>
    </row>
    <row r="16" spans="1:4" x14ac:dyDescent="0.25">
      <c r="A16" s="129" t="s">
        <v>166</v>
      </c>
      <c r="B16" s="130">
        <v>15000000</v>
      </c>
      <c r="C16" s="130">
        <v>15000000</v>
      </c>
      <c r="D16" s="130"/>
    </row>
    <row r="17" spans="1:4" x14ac:dyDescent="0.25">
      <c r="A17" s="129" t="s">
        <v>426</v>
      </c>
      <c r="B17" s="130">
        <v>564730</v>
      </c>
      <c r="C17" s="130">
        <v>564730</v>
      </c>
      <c r="D17" s="130"/>
    </row>
    <row r="18" spans="1:4" x14ac:dyDescent="0.25">
      <c r="A18" s="129" t="s">
        <v>552</v>
      </c>
      <c r="B18" s="130">
        <v>600000</v>
      </c>
      <c r="C18" s="130">
        <v>600000</v>
      </c>
      <c r="D18" s="130"/>
    </row>
    <row r="19" spans="1:4" x14ac:dyDescent="0.25">
      <c r="A19" s="129" t="s">
        <v>553</v>
      </c>
      <c r="B19" s="130">
        <v>4350000</v>
      </c>
      <c r="C19" s="130">
        <v>4350000</v>
      </c>
      <c r="D19" s="130"/>
    </row>
    <row r="20" spans="1:4" x14ac:dyDescent="0.25">
      <c r="A20" s="129" t="s">
        <v>677</v>
      </c>
      <c r="B20" s="130">
        <v>2283000</v>
      </c>
      <c r="C20" s="130">
        <v>2283000</v>
      </c>
      <c r="D20" s="130"/>
    </row>
    <row r="21" spans="1:4" x14ac:dyDescent="0.25">
      <c r="A21" s="129" t="s">
        <v>123</v>
      </c>
      <c r="B21" s="130">
        <v>1829085</v>
      </c>
      <c r="C21" s="130">
        <v>1829085</v>
      </c>
      <c r="D21" s="130"/>
    </row>
    <row r="22" spans="1:4" x14ac:dyDescent="0.25">
      <c r="A22" s="129" t="s">
        <v>124</v>
      </c>
      <c r="B22" s="130">
        <v>5654000</v>
      </c>
      <c r="C22" s="130">
        <v>5054000</v>
      </c>
      <c r="D22" s="130">
        <v>600000</v>
      </c>
    </row>
    <row r="23" spans="1:4" x14ac:dyDescent="0.25">
      <c r="A23" s="129" t="s">
        <v>668</v>
      </c>
      <c r="B23" s="130">
        <v>1260000</v>
      </c>
      <c r="C23" s="130">
        <v>1260000</v>
      </c>
      <c r="D23" s="130"/>
    </row>
    <row r="24" spans="1:4" x14ac:dyDescent="0.25">
      <c r="A24" s="129" t="s">
        <v>268</v>
      </c>
      <c r="B24" s="130">
        <v>228976095.48999998</v>
      </c>
      <c r="C24" s="130">
        <v>208155763.47999999</v>
      </c>
      <c r="D24" s="130">
        <v>1953930.4100000006</v>
      </c>
    </row>
    <row r="25" spans="1:4" x14ac:dyDescent="0.25">
      <c r="A25" s="129" t="s">
        <v>125</v>
      </c>
      <c r="B25" s="130">
        <v>1129195.4300000002</v>
      </c>
      <c r="C25" s="130">
        <v>1085627.54</v>
      </c>
      <c r="D25" s="130">
        <v>43567.89</v>
      </c>
    </row>
    <row r="26" spans="1:4" x14ac:dyDescent="0.25">
      <c r="A26" s="129" t="s">
        <v>213</v>
      </c>
      <c r="B26" s="130">
        <v>300000</v>
      </c>
      <c r="C26" s="130">
        <v>300000</v>
      </c>
      <c r="D26" s="130"/>
    </row>
    <row r="27" spans="1:4" x14ac:dyDescent="0.25">
      <c r="A27" s="129" t="s">
        <v>216</v>
      </c>
      <c r="B27" s="130">
        <v>4337200</v>
      </c>
      <c r="C27" s="130">
        <v>4337200</v>
      </c>
      <c r="D27" s="130"/>
    </row>
    <row r="28" spans="1:4" x14ac:dyDescent="0.25">
      <c r="A28" s="129" t="s">
        <v>219</v>
      </c>
      <c r="B28" s="130">
        <v>13768543.620000001</v>
      </c>
      <c r="C28" s="130">
        <v>13768543.620000001</v>
      </c>
      <c r="D28" s="130"/>
    </row>
    <row r="29" spans="1:4" x14ac:dyDescent="0.25">
      <c r="A29" s="129" t="s">
        <v>222</v>
      </c>
      <c r="B29" s="130">
        <v>1371544.63</v>
      </c>
      <c r="C29" s="130">
        <v>1371544.63</v>
      </c>
      <c r="D29" s="130"/>
    </row>
    <row r="30" spans="1:4" x14ac:dyDescent="0.25">
      <c r="A30" s="129" t="s">
        <v>246</v>
      </c>
      <c r="B30" s="130">
        <v>0</v>
      </c>
      <c r="C30" s="130">
        <v>0</v>
      </c>
      <c r="D30" s="130"/>
    </row>
    <row r="31" spans="1:4" x14ac:dyDescent="0.25">
      <c r="A31" s="129" t="s">
        <v>416</v>
      </c>
      <c r="B31" s="130">
        <v>1350000</v>
      </c>
      <c r="C31" s="130">
        <v>1350000</v>
      </c>
      <c r="D31" s="130"/>
    </row>
    <row r="32" spans="1:4" x14ac:dyDescent="0.25">
      <c r="A32" s="129" t="s">
        <v>417</v>
      </c>
      <c r="B32" s="130">
        <v>862420</v>
      </c>
      <c r="C32" s="130">
        <v>862420</v>
      </c>
      <c r="D32" s="130"/>
    </row>
    <row r="33" spans="1:4" x14ac:dyDescent="0.25">
      <c r="A33" s="129" t="s">
        <v>557</v>
      </c>
      <c r="B33" s="130">
        <v>500000</v>
      </c>
      <c r="C33" s="130">
        <v>500000</v>
      </c>
      <c r="D33" s="130"/>
    </row>
    <row r="34" spans="1:4" x14ac:dyDescent="0.25">
      <c r="A34" s="129" t="s">
        <v>558</v>
      </c>
      <c r="B34" s="130">
        <v>570000</v>
      </c>
      <c r="C34" s="130">
        <v>570000</v>
      </c>
      <c r="D34" s="130"/>
    </row>
    <row r="35" spans="1:4" x14ac:dyDescent="0.25">
      <c r="A35" s="129" t="s">
        <v>608</v>
      </c>
      <c r="B35" s="130">
        <v>1100000</v>
      </c>
      <c r="C35" s="130">
        <v>1100000</v>
      </c>
      <c r="D35" s="130"/>
    </row>
    <row r="36" spans="1:4" x14ac:dyDescent="0.25">
      <c r="A36" s="129" t="s">
        <v>126</v>
      </c>
      <c r="B36" s="130">
        <v>4045575</v>
      </c>
      <c r="C36" s="130">
        <v>3645575</v>
      </c>
      <c r="D36" s="130">
        <v>400000</v>
      </c>
    </row>
    <row r="37" spans="1:4" x14ac:dyDescent="0.25">
      <c r="A37" s="129" t="s">
        <v>776</v>
      </c>
      <c r="B37" s="130">
        <v>0</v>
      </c>
      <c r="C37" s="130">
        <v>0</v>
      </c>
      <c r="D37" s="130"/>
    </row>
    <row r="38" spans="1:4" x14ac:dyDescent="0.25">
      <c r="A38" s="129" t="s">
        <v>777</v>
      </c>
      <c r="B38" s="130">
        <v>15000000</v>
      </c>
      <c r="C38" s="130">
        <v>15000000</v>
      </c>
      <c r="D38" s="130"/>
    </row>
    <row r="39" spans="1:4" x14ac:dyDescent="0.25">
      <c r="A39" s="129" t="s">
        <v>665</v>
      </c>
      <c r="B39" s="130">
        <v>1800000</v>
      </c>
      <c r="C39" s="130">
        <v>1800000</v>
      </c>
      <c r="D39" s="130"/>
    </row>
    <row r="40" spans="1:4" x14ac:dyDescent="0.25">
      <c r="A40" s="129" t="s">
        <v>778</v>
      </c>
      <c r="B40" s="130">
        <v>14775548.84</v>
      </c>
      <c r="C40" s="130">
        <v>14775548.84</v>
      </c>
      <c r="D40" s="130"/>
    </row>
    <row r="41" spans="1:4" x14ac:dyDescent="0.25">
      <c r="A41" s="129" t="s">
        <v>756</v>
      </c>
      <c r="B41" s="130">
        <v>0</v>
      </c>
      <c r="C41" s="130">
        <v>0</v>
      </c>
      <c r="D41" s="130">
        <v>0</v>
      </c>
    </row>
    <row r="42" spans="1:4" x14ac:dyDescent="0.25">
      <c r="A42" s="129" t="s">
        <v>127</v>
      </c>
      <c r="B42" s="130">
        <v>2700000</v>
      </c>
      <c r="C42" s="130">
        <v>2700000</v>
      </c>
      <c r="D42" s="130"/>
    </row>
    <row r="43" spans="1:4" x14ac:dyDescent="0.25">
      <c r="A43" s="129" t="s">
        <v>128</v>
      </c>
      <c r="B43" s="130">
        <v>3100000</v>
      </c>
      <c r="C43" s="130">
        <v>3100000</v>
      </c>
      <c r="D43" s="130"/>
    </row>
    <row r="44" spans="1:4" x14ac:dyDescent="0.25">
      <c r="A44" s="129" t="s">
        <v>129</v>
      </c>
      <c r="B44" s="130">
        <v>0</v>
      </c>
      <c r="C44" s="130">
        <v>0</v>
      </c>
      <c r="D44" s="130"/>
    </row>
    <row r="45" spans="1:4" x14ac:dyDescent="0.25">
      <c r="A45" s="129" t="s">
        <v>135</v>
      </c>
      <c r="B45" s="130">
        <v>0</v>
      </c>
      <c r="C45" s="130">
        <v>0</v>
      </c>
      <c r="D45" s="130"/>
    </row>
    <row r="46" spans="1:4" x14ac:dyDescent="0.25">
      <c r="A46" s="129" t="s">
        <v>199</v>
      </c>
      <c r="B46" s="130">
        <v>4194653.0999999996</v>
      </c>
      <c r="C46" s="130">
        <v>4194653.0999999996</v>
      </c>
      <c r="D46" s="130"/>
    </row>
    <row r="47" spans="1:4" x14ac:dyDescent="0.25">
      <c r="A47" s="129" t="s">
        <v>200</v>
      </c>
      <c r="B47" s="130">
        <v>285000</v>
      </c>
      <c r="C47" s="130">
        <v>285000</v>
      </c>
      <c r="D47" s="130"/>
    </row>
    <row r="48" spans="1:4" x14ac:dyDescent="0.25">
      <c r="A48" s="129" t="s">
        <v>212</v>
      </c>
      <c r="B48" s="130">
        <v>200000</v>
      </c>
      <c r="C48" s="130">
        <v>200000</v>
      </c>
      <c r="D48" s="130"/>
    </row>
    <row r="49" spans="1:4" x14ac:dyDescent="0.25">
      <c r="A49" s="129" t="s">
        <v>130</v>
      </c>
      <c r="B49" s="130">
        <v>5701807.7800000003</v>
      </c>
      <c r="C49" s="130">
        <v>5455807.7800000003</v>
      </c>
      <c r="D49" s="130">
        <v>246000</v>
      </c>
    </row>
    <row r="50" spans="1:4" x14ac:dyDescent="0.25">
      <c r="A50" s="129" t="s">
        <v>650</v>
      </c>
      <c r="B50" s="130">
        <v>34921360</v>
      </c>
      <c r="C50" s="130">
        <v>34921360</v>
      </c>
      <c r="D50" s="130"/>
    </row>
    <row r="51" spans="1:4" x14ac:dyDescent="0.25">
      <c r="A51" s="129" t="s">
        <v>666</v>
      </c>
      <c r="B51" s="130">
        <v>1442095</v>
      </c>
      <c r="C51" s="130">
        <v>1442095</v>
      </c>
      <c r="D51" s="130"/>
    </row>
    <row r="52" spans="1:4" x14ac:dyDescent="0.25">
      <c r="A52" s="129" t="s">
        <v>706</v>
      </c>
      <c r="B52" s="130">
        <v>0</v>
      </c>
      <c r="C52" s="130">
        <v>0</v>
      </c>
      <c r="D52" s="130"/>
    </row>
    <row r="53" spans="1:4" x14ac:dyDescent="0.25">
      <c r="A53" s="129" t="s">
        <v>818</v>
      </c>
      <c r="B53" s="130">
        <v>4850000</v>
      </c>
      <c r="C53" s="130">
        <v>4850000</v>
      </c>
      <c r="D53" s="130"/>
    </row>
    <row r="54" spans="1:4" x14ac:dyDescent="0.25">
      <c r="A54" s="129" t="s">
        <v>845</v>
      </c>
      <c r="B54" s="130">
        <v>24800000</v>
      </c>
      <c r="C54" s="130">
        <v>24300000</v>
      </c>
      <c r="D54" s="130">
        <v>500000</v>
      </c>
    </row>
    <row r="55" spans="1:4" x14ac:dyDescent="0.25">
      <c r="A55" s="129" t="s">
        <v>971</v>
      </c>
      <c r="B55" s="130">
        <v>180000</v>
      </c>
      <c r="C55" s="130">
        <v>180000</v>
      </c>
      <c r="D55" s="130"/>
    </row>
    <row r="56" spans="1:4" x14ac:dyDescent="0.25">
      <c r="A56" s="129" t="s">
        <v>1007</v>
      </c>
      <c r="B56" s="130">
        <v>35667409.600000001</v>
      </c>
      <c r="C56" s="130">
        <v>16801008</v>
      </c>
      <c r="D56" s="130"/>
    </row>
    <row r="57" spans="1:4" x14ac:dyDescent="0.25">
      <c r="A57" s="129" t="s">
        <v>131</v>
      </c>
      <c r="B57" s="130">
        <v>5513040</v>
      </c>
      <c r="C57" s="130">
        <v>5513040</v>
      </c>
      <c r="D57" s="130"/>
    </row>
    <row r="58" spans="1:4" x14ac:dyDescent="0.25">
      <c r="A58" s="129" t="s">
        <v>132</v>
      </c>
      <c r="B58" s="130">
        <v>501318.80000000016</v>
      </c>
      <c r="C58" s="130">
        <v>431208.80000000016</v>
      </c>
      <c r="D58" s="130">
        <v>70110</v>
      </c>
    </row>
    <row r="59" spans="1:4" x14ac:dyDescent="0.25">
      <c r="A59" s="129" t="s">
        <v>133</v>
      </c>
      <c r="B59" s="130">
        <v>1556183</v>
      </c>
      <c r="C59" s="130">
        <v>1422783</v>
      </c>
      <c r="D59" s="130">
        <v>133400</v>
      </c>
    </row>
    <row r="60" spans="1:4" x14ac:dyDescent="0.25">
      <c r="A60" s="129" t="s">
        <v>134</v>
      </c>
      <c r="B60" s="130">
        <v>4260854.7699999996</v>
      </c>
      <c r="C60" s="130">
        <v>3700002.2499999991</v>
      </c>
      <c r="D60" s="130">
        <v>560852.52000000048</v>
      </c>
    </row>
    <row r="61" spans="1:4" x14ac:dyDescent="0.25">
      <c r="A61" s="129" t="s">
        <v>226</v>
      </c>
      <c r="B61" s="130">
        <v>0</v>
      </c>
      <c r="C61" s="130">
        <v>0</v>
      </c>
      <c r="D61" s="130"/>
    </row>
    <row r="62" spans="1:4" x14ac:dyDescent="0.25">
      <c r="A62" s="129" t="s">
        <v>287</v>
      </c>
      <c r="B62" s="130">
        <v>200000</v>
      </c>
      <c r="C62" s="130">
        <v>200000</v>
      </c>
      <c r="D62" s="130"/>
    </row>
    <row r="63" spans="1:4" x14ac:dyDescent="0.25">
      <c r="A63" s="129" t="s">
        <v>363</v>
      </c>
      <c r="B63" s="130">
        <v>37600000</v>
      </c>
      <c r="C63" s="130">
        <v>37600000</v>
      </c>
      <c r="D63" s="130"/>
    </row>
    <row r="64" spans="1:4" x14ac:dyDescent="0.25">
      <c r="A64" s="129" t="s">
        <v>527</v>
      </c>
      <c r="B64" s="130">
        <v>392345.92</v>
      </c>
      <c r="C64" s="130">
        <v>392345.92</v>
      </c>
      <c r="D64" s="130"/>
    </row>
    <row r="65" spans="1:4" x14ac:dyDescent="0.25">
      <c r="A65" s="129" t="s">
        <v>272</v>
      </c>
      <c r="B65" s="130">
        <v>20917552</v>
      </c>
      <c r="C65" s="130">
        <v>20807192</v>
      </c>
      <c r="D65" s="130">
        <v>110360</v>
      </c>
    </row>
    <row r="66" spans="1:4" x14ac:dyDescent="0.25">
      <c r="A66" s="129" t="s">
        <v>136</v>
      </c>
      <c r="B66" s="130">
        <v>220000</v>
      </c>
      <c r="C66" s="130">
        <v>220000</v>
      </c>
      <c r="D66" s="130"/>
    </row>
    <row r="67" spans="1:4" x14ac:dyDescent="0.25">
      <c r="A67" s="129" t="s">
        <v>224</v>
      </c>
      <c r="B67" s="130">
        <v>0</v>
      </c>
      <c r="C67" s="130">
        <v>0</v>
      </c>
      <c r="D67" s="130"/>
    </row>
    <row r="68" spans="1:4" x14ac:dyDescent="0.25">
      <c r="A68" s="129" t="s">
        <v>137</v>
      </c>
      <c r="B68" s="130">
        <v>600000</v>
      </c>
      <c r="C68" s="130">
        <v>600000</v>
      </c>
      <c r="D68" s="130"/>
    </row>
    <row r="69" spans="1:4" x14ac:dyDescent="0.25">
      <c r="A69" s="129" t="s">
        <v>381</v>
      </c>
      <c r="B69" s="130">
        <v>0</v>
      </c>
      <c r="C69" s="130">
        <v>0</v>
      </c>
      <c r="D69" s="130"/>
    </row>
    <row r="70" spans="1:4" x14ac:dyDescent="0.25">
      <c r="A70" s="129" t="s">
        <v>418</v>
      </c>
      <c r="B70" s="130">
        <v>75000</v>
      </c>
      <c r="C70" s="130">
        <v>75000</v>
      </c>
      <c r="D70" s="130"/>
    </row>
    <row r="71" spans="1:4" x14ac:dyDescent="0.25">
      <c r="A71" s="129" t="s">
        <v>472</v>
      </c>
      <c r="B71" s="130">
        <v>150000</v>
      </c>
      <c r="C71" s="130">
        <v>150000</v>
      </c>
      <c r="D71" s="130"/>
    </row>
    <row r="72" spans="1:4" x14ac:dyDescent="0.25">
      <c r="A72" s="129" t="s">
        <v>510</v>
      </c>
      <c r="B72" s="130">
        <v>124000</v>
      </c>
      <c r="C72" s="130">
        <v>124000</v>
      </c>
      <c r="D72" s="130"/>
    </row>
    <row r="73" spans="1:4" x14ac:dyDescent="0.25">
      <c r="A73" s="129" t="s">
        <v>563</v>
      </c>
      <c r="B73" s="130">
        <v>1498880</v>
      </c>
      <c r="C73" s="130">
        <v>1388520</v>
      </c>
      <c r="D73" s="130">
        <v>110360</v>
      </c>
    </row>
    <row r="74" spans="1:4" x14ac:dyDescent="0.25">
      <c r="A74" s="129" t="s">
        <v>802</v>
      </c>
      <c r="B74" s="130">
        <v>15000000</v>
      </c>
      <c r="C74" s="130">
        <v>15000000</v>
      </c>
      <c r="D74" s="130"/>
    </row>
    <row r="75" spans="1:4" x14ac:dyDescent="0.25">
      <c r="A75" s="129" t="s">
        <v>879</v>
      </c>
      <c r="B75" s="130">
        <v>239672</v>
      </c>
      <c r="C75" s="130">
        <v>239672</v>
      </c>
      <c r="D75" s="130"/>
    </row>
    <row r="76" spans="1:4" x14ac:dyDescent="0.25">
      <c r="A76" s="129" t="s">
        <v>347</v>
      </c>
      <c r="B76" s="130">
        <v>570000</v>
      </c>
      <c r="C76" s="130">
        <v>570000</v>
      </c>
      <c r="D76" s="130"/>
    </row>
    <row r="77" spans="1:4" x14ac:dyDescent="0.25">
      <c r="A77" s="129" t="s">
        <v>419</v>
      </c>
      <c r="B77" s="130">
        <v>2440000</v>
      </c>
      <c r="C77" s="130">
        <v>2440000</v>
      </c>
      <c r="D77" s="130"/>
    </row>
    <row r="78" spans="1:4" x14ac:dyDescent="0.25">
      <c r="A78" s="129" t="s">
        <v>816</v>
      </c>
      <c r="B78" s="130">
        <v>71793354.439999998</v>
      </c>
      <c r="C78" s="130">
        <v>71793354.439999998</v>
      </c>
      <c r="D78" s="130"/>
    </row>
    <row r="79" spans="1:4" x14ac:dyDescent="0.25">
      <c r="A79" s="129" t="s">
        <v>820</v>
      </c>
      <c r="B79" s="130">
        <v>63064400</v>
      </c>
      <c r="C79" s="130">
        <v>63064400</v>
      </c>
      <c r="D79" s="130"/>
    </row>
    <row r="80" spans="1:4" x14ac:dyDescent="0.25">
      <c r="A80" s="129" t="s">
        <v>822</v>
      </c>
      <c r="B80" s="130">
        <v>3848954.44</v>
      </c>
      <c r="C80" s="130">
        <v>3848954.44</v>
      </c>
      <c r="D80" s="130"/>
    </row>
    <row r="81" spans="1:4" x14ac:dyDescent="0.25">
      <c r="A81" s="129" t="s">
        <v>823</v>
      </c>
      <c r="B81" s="130">
        <v>4880000</v>
      </c>
      <c r="C81" s="130">
        <v>4880000</v>
      </c>
      <c r="D81" s="130"/>
    </row>
    <row r="82" spans="1:4" x14ac:dyDescent="0.25">
      <c r="A82" s="129" t="s">
        <v>176</v>
      </c>
      <c r="B82" s="130">
        <v>690900384.1996876</v>
      </c>
      <c r="C82" s="130"/>
      <c r="D82" s="130">
        <v>654695528.15968764</v>
      </c>
    </row>
    <row r="83" spans="1:4" x14ac:dyDescent="0.25">
      <c r="A83" s="129" t="s">
        <v>273</v>
      </c>
      <c r="B83" s="130">
        <v>538312013.01079988</v>
      </c>
      <c r="C83" s="130"/>
      <c r="D83" s="130">
        <v>502107156.97079998</v>
      </c>
    </row>
    <row r="84" spans="1:4" x14ac:dyDescent="0.25">
      <c r="A84" s="129" t="s">
        <v>138</v>
      </c>
      <c r="B84" s="130">
        <v>21312066</v>
      </c>
      <c r="C84" s="130"/>
      <c r="D84" s="130">
        <v>21312066</v>
      </c>
    </row>
    <row r="85" spans="1:4" x14ac:dyDescent="0.25">
      <c r="A85" s="129" t="s">
        <v>141</v>
      </c>
      <c r="B85" s="130">
        <v>0</v>
      </c>
      <c r="C85" s="130"/>
      <c r="D85" s="130">
        <v>0</v>
      </c>
    </row>
    <row r="86" spans="1:4" x14ac:dyDescent="0.25">
      <c r="A86" s="129" t="s">
        <v>142</v>
      </c>
      <c r="B86" s="130">
        <v>7440000</v>
      </c>
      <c r="C86" s="130"/>
      <c r="D86" s="130">
        <v>7440000</v>
      </c>
    </row>
    <row r="87" spans="1:4" x14ac:dyDescent="0.25">
      <c r="A87" s="129" t="s">
        <v>184</v>
      </c>
      <c r="B87" s="130">
        <v>0</v>
      </c>
      <c r="C87" s="130"/>
      <c r="D87" s="130">
        <v>0</v>
      </c>
    </row>
    <row r="88" spans="1:4" x14ac:dyDescent="0.25">
      <c r="A88" s="129" t="s">
        <v>228</v>
      </c>
      <c r="B88" s="130">
        <v>5500000</v>
      </c>
      <c r="C88" s="130"/>
      <c r="D88" s="130">
        <v>5500000</v>
      </c>
    </row>
    <row r="89" spans="1:4" x14ac:dyDescent="0.25">
      <c r="A89" s="129" t="s">
        <v>232</v>
      </c>
      <c r="B89" s="130">
        <v>39567148.75</v>
      </c>
      <c r="C89" s="130"/>
      <c r="D89" s="130">
        <v>39567148.75</v>
      </c>
    </row>
    <row r="90" spans="1:4" x14ac:dyDescent="0.25">
      <c r="A90" s="129" t="s">
        <v>251</v>
      </c>
      <c r="B90" s="130">
        <v>0</v>
      </c>
      <c r="C90" s="130"/>
      <c r="D90" s="130">
        <v>0</v>
      </c>
    </row>
    <row r="91" spans="1:4" x14ac:dyDescent="0.25">
      <c r="A91" s="129" t="s">
        <v>365</v>
      </c>
      <c r="B91" s="130">
        <v>12050000</v>
      </c>
      <c r="C91" s="130"/>
      <c r="D91" s="130">
        <v>12050000</v>
      </c>
    </row>
    <row r="92" spans="1:4" x14ac:dyDescent="0.25">
      <c r="A92" s="129" t="s">
        <v>366</v>
      </c>
      <c r="B92" s="130">
        <v>3100000</v>
      </c>
      <c r="C92" s="130"/>
      <c r="D92" s="130">
        <v>3100000</v>
      </c>
    </row>
    <row r="93" spans="1:4" x14ac:dyDescent="0.25">
      <c r="A93" s="129" t="s">
        <v>383</v>
      </c>
      <c r="B93" s="130">
        <v>13900000</v>
      </c>
      <c r="C93" s="130"/>
      <c r="D93" s="130">
        <v>13900000</v>
      </c>
    </row>
    <row r="94" spans="1:4" x14ac:dyDescent="0.25">
      <c r="A94" s="129" t="s">
        <v>420</v>
      </c>
      <c r="B94" s="130">
        <v>14987000</v>
      </c>
      <c r="C94" s="130"/>
      <c r="D94" s="130">
        <v>14987000</v>
      </c>
    </row>
    <row r="95" spans="1:4" x14ac:dyDescent="0.25">
      <c r="A95" s="129" t="s">
        <v>143</v>
      </c>
      <c r="B95" s="130">
        <v>0</v>
      </c>
      <c r="C95" s="130"/>
      <c r="D95" s="130">
        <v>0</v>
      </c>
    </row>
    <row r="96" spans="1:4" x14ac:dyDescent="0.25">
      <c r="A96" s="129" t="s">
        <v>464</v>
      </c>
      <c r="B96" s="130">
        <v>7500170</v>
      </c>
      <c r="C96" s="130"/>
      <c r="D96" s="130">
        <v>7500170</v>
      </c>
    </row>
    <row r="97" spans="1:4" x14ac:dyDescent="0.25">
      <c r="A97" s="129" t="s">
        <v>475</v>
      </c>
      <c r="B97" s="130">
        <v>7250280</v>
      </c>
      <c r="C97" s="130"/>
      <c r="D97" s="130">
        <v>7250280</v>
      </c>
    </row>
    <row r="98" spans="1:4" x14ac:dyDescent="0.25">
      <c r="A98" s="129" t="s">
        <v>481</v>
      </c>
      <c r="B98" s="130">
        <v>4459800</v>
      </c>
      <c r="C98" s="130"/>
      <c r="D98" s="130">
        <v>4459800</v>
      </c>
    </row>
    <row r="99" spans="1:4" x14ac:dyDescent="0.25">
      <c r="A99" s="129" t="s">
        <v>513</v>
      </c>
      <c r="B99" s="130">
        <v>2728000</v>
      </c>
      <c r="C99" s="130"/>
      <c r="D99" s="130">
        <v>2728000</v>
      </c>
    </row>
    <row r="100" spans="1:4" x14ac:dyDescent="0.25">
      <c r="A100" s="129" t="s">
        <v>577</v>
      </c>
      <c r="B100" s="130">
        <v>360118.32</v>
      </c>
      <c r="C100" s="130"/>
      <c r="D100" s="130">
        <v>360118.32</v>
      </c>
    </row>
    <row r="101" spans="1:4" x14ac:dyDescent="0.25">
      <c r="A101" s="129" t="s">
        <v>578</v>
      </c>
      <c r="B101" s="130">
        <v>190000</v>
      </c>
      <c r="C101" s="130"/>
      <c r="D101" s="130">
        <v>190000</v>
      </c>
    </row>
    <row r="102" spans="1:4" x14ac:dyDescent="0.25">
      <c r="A102" s="129" t="s">
        <v>579</v>
      </c>
      <c r="B102" s="130">
        <v>453200</v>
      </c>
      <c r="C102" s="130"/>
      <c r="D102" s="130">
        <v>453200</v>
      </c>
    </row>
    <row r="103" spans="1:4" x14ac:dyDescent="0.25">
      <c r="A103" s="129" t="s">
        <v>580</v>
      </c>
      <c r="B103" s="130">
        <v>0</v>
      </c>
      <c r="C103" s="130"/>
      <c r="D103" s="130">
        <v>0</v>
      </c>
    </row>
    <row r="104" spans="1:4" x14ac:dyDescent="0.25">
      <c r="A104" s="129" t="s">
        <v>686</v>
      </c>
      <c r="B104" s="130">
        <v>9491995</v>
      </c>
      <c r="C104" s="130"/>
      <c r="D104" s="130">
        <v>9491995</v>
      </c>
    </row>
    <row r="105" spans="1:4" x14ac:dyDescent="0.25">
      <c r="A105" s="129" t="s">
        <v>688</v>
      </c>
      <c r="B105" s="130">
        <v>3083570</v>
      </c>
      <c r="C105" s="130"/>
      <c r="D105" s="130">
        <v>3083570</v>
      </c>
    </row>
    <row r="106" spans="1:4" x14ac:dyDescent="0.25">
      <c r="A106" s="129" t="s">
        <v>144</v>
      </c>
      <c r="B106" s="130">
        <v>10800000</v>
      </c>
      <c r="C106" s="130"/>
      <c r="D106" s="130">
        <v>10800000</v>
      </c>
    </row>
    <row r="107" spans="1:4" x14ac:dyDescent="0.25">
      <c r="A107" s="129" t="s">
        <v>699</v>
      </c>
      <c r="B107" s="130">
        <v>8057289.3600000003</v>
      </c>
      <c r="C107" s="130"/>
      <c r="D107" s="130">
        <v>8057289.3600000003</v>
      </c>
    </row>
    <row r="108" spans="1:4" x14ac:dyDescent="0.25">
      <c r="A108" s="129" t="s">
        <v>705</v>
      </c>
      <c r="B108" s="130">
        <v>21096652</v>
      </c>
      <c r="C108" s="130"/>
      <c r="D108" s="130">
        <v>21096652</v>
      </c>
    </row>
    <row r="109" spans="1:4" x14ac:dyDescent="0.25">
      <c r="A109" s="129" t="s">
        <v>725</v>
      </c>
      <c r="B109" s="130">
        <v>1290000</v>
      </c>
      <c r="C109" s="130"/>
      <c r="D109" s="130">
        <v>1290000</v>
      </c>
    </row>
    <row r="110" spans="1:4" x14ac:dyDescent="0.25">
      <c r="A110" s="129" t="s">
        <v>840</v>
      </c>
      <c r="B110" s="130">
        <v>1692025</v>
      </c>
      <c r="C110" s="130"/>
      <c r="D110" s="130">
        <v>1692025</v>
      </c>
    </row>
    <row r="111" spans="1:4" x14ac:dyDescent="0.25">
      <c r="A111" s="129" t="s">
        <v>842</v>
      </c>
      <c r="B111" s="130">
        <v>3000000</v>
      </c>
      <c r="C111" s="130"/>
      <c r="D111" s="130">
        <v>3000000</v>
      </c>
    </row>
    <row r="112" spans="1:4" x14ac:dyDescent="0.25">
      <c r="A112" s="129" t="s">
        <v>891</v>
      </c>
      <c r="B112" s="130">
        <v>109577825.72</v>
      </c>
      <c r="C112" s="130"/>
      <c r="D112" s="130">
        <v>73372969.679999992</v>
      </c>
    </row>
    <row r="113" spans="1:4" x14ac:dyDescent="0.25">
      <c r="A113" s="129" t="s">
        <v>924</v>
      </c>
      <c r="B113" s="130">
        <v>13289400</v>
      </c>
      <c r="C113" s="130"/>
      <c r="D113" s="130">
        <v>13289400</v>
      </c>
    </row>
    <row r="114" spans="1:4" x14ac:dyDescent="0.25">
      <c r="A114" s="129" t="s">
        <v>145</v>
      </c>
      <c r="B114" s="130">
        <v>2970000</v>
      </c>
      <c r="C114" s="130"/>
      <c r="D114" s="130">
        <v>2970000</v>
      </c>
    </row>
    <row r="115" spans="1:4" x14ac:dyDescent="0.25">
      <c r="A115" s="129" t="s">
        <v>146</v>
      </c>
      <c r="B115" s="130">
        <v>3256639.1999999993</v>
      </c>
      <c r="C115" s="130"/>
      <c r="D115" s="130">
        <v>3256639.1999999993</v>
      </c>
    </row>
    <row r="116" spans="1:4" x14ac:dyDescent="0.25">
      <c r="A116" s="129" t="s">
        <v>147</v>
      </c>
      <c r="B116" s="130">
        <v>182385818.16079998</v>
      </c>
      <c r="C116" s="130"/>
      <c r="D116" s="130">
        <v>182385818.16079998</v>
      </c>
    </row>
    <row r="117" spans="1:4" x14ac:dyDescent="0.25">
      <c r="A117" s="129" t="s">
        <v>148</v>
      </c>
      <c r="B117" s="130">
        <v>0</v>
      </c>
      <c r="C117" s="130"/>
      <c r="D117" s="130">
        <v>0</v>
      </c>
    </row>
    <row r="118" spans="1:4" x14ac:dyDescent="0.25">
      <c r="A118" s="129" t="s">
        <v>139</v>
      </c>
      <c r="B118" s="130">
        <v>358484</v>
      </c>
      <c r="C118" s="130"/>
      <c r="D118" s="130">
        <v>358484</v>
      </c>
    </row>
    <row r="119" spans="1:4" x14ac:dyDescent="0.25">
      <c r="A119" s="129" t="s">
        <v>140</v>
      </c>
      <c r="B119" s="130">
        <v>0</v>
      </c>
      <c r="C119" s="130"/>
      <c r="D119" s="130">
        <v>0</v>
      </c>
    </row>
    <row r="120" spans="1:4" x14ac:dyDescent="0.25">
      <c r="A120" s="129" t="s">
        <v>149</v>
      </c>
      <c r="B120" s="130">
        <v>0</v>
      </c>
      <c r="C120" s="130"/>
      <c r="D120" s="130">
        <v>0</v>
      </c>
    </row>
    <row r="121" spans="1:4" x14ac:dyDescent="0.25">
      <c r="A121" s="129" t="s">
        <v>150</v>
      </c>
      <c r="B121" s="130">
        <v>8714889</v>
      </c>
      <c r="C121" s="130"/>
      <c r="D121" s="130">
        <v>8714889</v>
      </c>
    </row>
    <row r="122" spans="1:4" x14ac:dyDescent="0.25">
      <c r="A122" s="129" t="s">
        <v>151</v>
      </c>
      <c r="B122" s="130">
        <v>0</v>
      </c>
      <c r="C122" s="130"/>
      <c r="D122" s="130">
        <v>0</v>
      </c>
    </row>
    <row r="123" spans="1:4" x14ac:dyDescent="0.25">
      <c r="A123" s="129" t="s">
        <v>152</v>
      </c>
      <c r="B123" s="130">
        <v>0</v>
      </c>
      <c r="C123" s="130"/>
      <c r="D123" s="130">
        <v>0</v>
      </c>
    </row>
    <row r="124" spans="1:4" x14ac:dyDescent="0.25">
      <c r="A124" s="129" t="s">
        <v>153</v>
      </c>
      <c r="B124" s="130">
        <v>1500000</v>
      </c>
      <c r="C124" s="130"/>
      <c r="D124" s="130">
        <v>1500000</v>
      </c>
    </row>
    <row r="125" spans="1:4" x14ac:dyDescent="0.25">
      <c r="A125" s="129" t="s">
        <v>250</v>
      </c>
      <c r="B125" s="130">
        <v>0</v>
      </c>
      <c r="C125" s="130"/>
      <c r="D125" s="130">
        <v>0</v>
      </c>
    </row>
    <row r="126" spans="1:4" x14ac:dyDescent="0.25">
      <c r="A126" s="129" t="s">
        <v>531</v>
      </c>
      <c r="B126" s="130">
        <v>720000</v>
      </c>
      <c r="C126" s="130"/>
      <c r="D126" s="130">
        <v>720000</v>
      </c>
    </row>
    <row r="127" spans="1:4" x14ac:dyDescent="0.25">
      <c r="A127" s="129" t="s">
        <v>535</v>
      </c>
      <c r="B127" s="130">
        <v>2950000</v>
      </c>
      <c r="C127" s="130"/>
      <c r="D127" s="130">
        <v>2950000</v>
      </c>
    </row>
    <row r="128" spans="1:4" x14ac:dyDescent="0.25">
      <c r="A128" s="129" t="s">
        <v>1053</v>
      </c>
      <c r="B128" s="130">
        <v>13279642.5</v>
      </c>
      <c r="C128" s="130"/>
      <c r="D128" s="130">
        <v>13279642.5</v>
      </c>
    </row>
    <row r="129" spans="1:4" x14ac:dyDescent="0.25">
      <c r="A129" s="129" t="s">
        <v>274</v>
      </c>
      <c r="B129" s="130">
        <v>152588371.1888878</v>
      </c>
      <c r="C129" s="130"/>
      <c r="D129" s="130">
        <v>152588371.1888878</v>
      </c>
    </row>
    <row r="130" spans="1:4" x14ac:dyDescent="0.25">
      <c r="A130" s="129" t="s">
        <v>154</v>
      </c>
      <c r="B130" s="130">
        <v>0</v>
      </c>
      <c r="C130" s="130"/>
      <c r="D130" s="130">
        <v>0</v>
      </c>
    </row>
    <row r="131" spans="1:4" x14ac:dyDescent="0.25">
      <c r="A131" s="129" t="s">
        <v>368</v>
      </c>
      <c r="B131" s="130">
        <v>35845511.609999999</v>
      </c>
      <c r="C131" s="130"/>
      <c r="D131" s="130">
        <v>35845511.609999999</v>
      </c>
    </row>
    <row r="132" spans="1:4" x14ac:dyDescent="0.25">
      <c r="A132" s="129" t="s">
        <v>370</v>
      </c>
      <c r="B132" s="130">
        <v>8043342.7800000003</v>
      </c>
      <c r="C132" s="130"/>
      <c r="D132" s="130">
        <v>8043342.7800000003</v>
      </c>
    </row>
    <row r="133" spans="1:4" x14ac:dyDescent="0.25">
      <c r="A133" s="129" t="s">
        <v>421</v>
      </c>
      <c r="B133" s="130">
        <v>7752000</v>
      </c>
      <c r="C133" s="130"/>
      <c r="D133" s="130">
        <v>7752000</v>
      </c>
    </row>
    <row r="134" spans="1:4" x14ac:dyDescent="0.25">
      <c r="A134" s="129" t="s">
        <v>422</v>
      </c>
      <c r="B134" s="130">
        <v>0</v>
      </c>
      <c r="C134" s="130"/>
      <c r="D134" s="130">
        <v>0</v>
      </c>
    </row>
    <row r="135" spans="1:4" x14ac:dyDescent="0.25">
      <c r="A135" s="129" t="s">
        <v>483</v>
      </c>
      <c r="B135" s="130">
        <v>16722888</v>
      </c>
      <c r="C135" s="130"/>
      <c r="D135" s="130">
        <v>16722888</v>
      </c>
    </row>
    <row r="136" spans="1:4" x14ac:dyDescent="0.25">
      <c r="A136" s="129" t="s">
        <v>599</v>
      </c>
      <c r="B136" s="130">
        <v>1560000</v>
      </c>
      <c r="C136" s="130"/>
      <c r="D136" s="130">
        <v>1560000</v>
      </c>
    </row>
    <row r="137" spans="1:4" x14ac:dyDescent="0.25">
      <c r="A137" s="129" t="s">
        <v>727</v>
      </c>
      <c r="B137" s="130">
        <v>2420957.88</v>
      </c>
      <c r="C137" s="130"/>
      <c r="D137" s="130">
        <v>2420957.88</v>
      </c>
    </row>
    <row r="138" spans="1:4" x14ac:dyDescent="0.25">
      <c r="A138" s="129" t="s">
        <v>844</v>
      </c>
      <c r="B138" s="130">
        <v>34817310.899999999</v>
      </c>
      <c r="C138" s="130"/>
      <c r="D138" s="130">
        <v>34817310.899999999</v>
      </c>
    </row>
    <row r="139" spans="1:4" x14ac:dyDescent="0.25">
      <c r="A139" s="129" t="s">
        <v>155</v>
      </c>
      <c r="B139" s="130">
        <v>0</v>
      </c>
      <c r="C139" s="130"/>
      <c r="D139" s="130">
        <v>0</v>
      </c>
    </row>
    <row r="140" spans="1:4" x14ac:dyDescent="0.25">
      <c r="A140" s="129" t="s">
        <v>94</v>
      </c>
      <c r="B140" s="130">
        <v>0</v>
      </c>
      <c r="C140" s="130"/>
      <c r="D140" s="130">
        <v>0</v>
      </c>
    </row>
    <row r="141" spans="1:4" x14ac:dyDescent="0.25">
      <c r="A141" s="129" t="s">
        <v>156</v>
      </c>
      <c r="B141" s="130">
        <v>23105596.650487807</v>
      </c>
      <c r="C141" s="130"/>
      <c r="D141" s="130">
        <v>23105596.650487807</v>
      </c>
    </row>
    <row r="142" spans="1:4" x14ac:dyDescent="0.25">
      <c r="A142" s="129" t="s">
        <v>236</v>
      </c>
      <c r="B142" s="130">
        <v>0</v>
      </c>
      <c r="C142" s="130"/>
      <c r="D142" s="130">
        <v>0</v>
      </c>
    </row>
    <row r="143" spans="1:4" x14ac:dyDescent="0.25">
      <c r="A143" s="129" t="s">
        <v>290</v>
      </c>
      <c r="B143" s="130">
        <v>0</v>
      </c>
      <c r="C143" s="130"/>
      <c r="D143" s="130">
        <v>0</v>
      </c>
    </row>
    <row r="144" spans="1:4" x14ac:dyDescent="0.25">
      <c r="A144" s="129" t="s">
        <v>295</v>
      </c>
      <c r="B144" s="130">
        <v>5649925</v>
      </c>
      <c r="C144" s="130"/>
      <c r="D144" s="130">
        <v>5649925</v>
      </c>
    </row>
    <row r="145" spans="1:4" x14ac:dyDescent="0.25">
      <c r="A145" s="129" t="s">
        <v>296</v>
      </c>
      <c r="B145" s="130">
        <v>6861286.3684</v>
      </c>
      <c r="C145" s="130"/>
      <c r="D145" s="130">
        <v>6861286.3684</v>
      </c>
    </row>
    <row r="146" spans="1:4" x14ac:dyDescent="0.25">
      <c r="A146" s="129" t="s">
        <v>355</v>
      </c>
      <c r="B146" s="130">
        <v>9809552</v>
      </c>
      <c r="C146" s="130"/>
      <c r="D146" s="130">
        <v>9809552</v>
      </c>
    </row>
    <row r="147" spans="1:4" x14ac:dyDescent="0.25">
      <c r="A147" s="129" t="s">
        <v>177</v>
      </c>
      <c r="B147" s="130">
        <v>169462240.56930003</v>
      </c>
      <c r="C147" s="130">
        <v>166365832.85930002</v>
      </c>
      <c r="D147" s="130">
        <v>3096407.71</v>
      </c>
    </row>
    <row r="148" spans="1:4" x14ac:dyDescent="0.25">
      <c r="A148" s="129" t="s">
        <v>275</v>
      </c>
      <c r="B148" s="130">
        <v>17366389.07</v>
      </c>
      <c r="C148" s="130">
        <v>17306389.07</v>
      </c>
      <c r="D148" s="130">
        <v>60000</v>
      </c>
    </row>
    <row r="149" spans="1:4" x14ac:dyDescent="0.25">
      <c r="A149" s="129" t="s">
        <v>157</v>
      </c>
      <c r="B149" s="130">
        <v>12316389.07</v>
      </c>
      <c r="C149" s="130">
        <v>12316389.07</v>
      </c>
      <c r="D149" s="130">
        <v>0</v>
      </c>
    </row>
    <row r="150" spans="1:4" x14ac:dyDescent="0.25">
      <c r="A150" s="129" t="s">
        <v>436</v>
      </c>
      <c r="B150" s="130">
        <v>2000000</v>
      </c>
      <c r="C150" s="130">
        <v>1940000</v>
      </c>
      <c r="D150" s="130">
        <v>60000</v>
      </c>
    </row>
    <row r="151" spans="1:4" x14ac:dyDescent="0.25">
      <c r="A151" s="129" t="s">
        <v>689</v>
      </c>
      <c r="B151" s="130">
        <v>3050000</v>
      </c>
      <c r="C151" s="130">
        <v>3050000</v>
      </c>
      <c r="D151" s="130"/>
    </row>
    <row r="152" spans="1:4" x14ac:dyDescent="0.25">
      <c r="A152" s="129" t="s">
        <v>276</v>
      </c>
      <c r="B152" s="130">
        <v>152095851.4993</v>
      </c>
      <c r="C152" s="130">
        <v>149059443.78929999</v>
      </c>
      <c r="D152" s="130">
        <v>3036407.71</v>
      </c>
    </row>
    <row r="153" spans="1:4" x14ac:dyDescent="0.25">
      <c r="A153" s="129" t="s">
        <v>158</v>
      </c>
      <c r="B153" s="130">
        <v>41119862.230000004</v>
      </c>
      <c r="C153" s="130">
        <v>38937362.230000004</v>
      </c>
      <c r="D153" s="130">
        <v>2182500</v>
      </c>
    </row>
    <row r="154" spans="1:4" x14ac:dyDescent="0.25">
      <c r="A154" s="129" t="s">
        <v>702</v>
      </c>
      <c r="B154" s="130">
        <v>24028951.969999999</v>
      </c>
      <c r="C154" s="130">
        <v>24028951.969999999</v>
      </c>
      <c r="D154" s="130"/>
    </row>
    <row r="155" spans="1:4" x14ac:dyDescent="0.25">
      <c r="A155" s="129" t="s">
        <v>779</v>
      </c>
      <c r="B155" s="130">
        <v>16975000</v>
      </c>
      <c r="C155" s="130">
        <v>16975000</v>
      </c>
      <c r="D155" s="130"/>
    </row>
    <row r="156" spans="1:4" x14ac:dyDescent="0.25">
      <c r="A156" s="129" t="s">
        <v>826</v>
      </c>
      <c r="B156" s="130">
        <v>850000</v>
      </c>
      <c r="C156" s="130">
        <v>850000</v>
      </c>
      <c r="D156" s="130"/>
    </row>
    <row r="157" spans="1:4" x14ac:dyDescent="0.25">
      <c r="A157" s="129" t="s">
        <v>159</v>
      </c>
      <c r="B157" s="130">
        <v>60250584.899300002</v>
      </c>
      <c r="C157" s="130">
        <v>59396677.189300001</v>
      </c>
      <c r="D157" s="130">
        <v>853907.71</v>
      </c>
    </row>
    <row r="158" spans="1:4" x14ac:dyDescent="0.25">
      <c r="A158" s="129" t="s">
        <v>160</v>
      </c>
      <c r="B158" s="130">
        <v>0</v>
      </c>
      <c r="C158" s="130">
        <v>0</v>
      </c>
      <c r="D158" s="130"/>
    </row>
    <row r="159" spans="1:4" x14ac:dyDescent="0.25">
      <c r="A159" s="129" t="s">
        <v>161</v>
      </c>
      <c r="B159" s="130">
        <v>168326.39999999999</v>
      </c>
      <c r="C159" s="130">
        <v>168326.39999999999</v>
      </c>
      <c r="D159" s="130"/>
    </row>
    <row r="160" spans="1:4" x14ac:dyDescent="0.25">
      <c r="A160" s="129" t="s">
        <v>186</v>
      </c>
      <c r="B160" s="130">
        <v>925000</v>
      </c>
      <c r="C160" s="130">
        <v>925000</v>
      </c>
      <c r="D160" s="130"/>
    </row>
    <row r="161" spans="1:4" x14ac:dyDescent="0.25">
      <c r="A161" s="129" t="s">
        <v>239</v>
      </c>
      <c r="B161" s="130">
        <v>0</v>
      </c>
      <c r="C161" s="130">
        <v>0</v>
      </c>
      <c r="D161" s="130"/>
    </row>
    <row r="162" spans="1:4" x14ac:dyDescent="0.25">
      <c r="A162" s="129" t="s">
        <v>440</v>
      </c>
      <c r="B162" s="130">
        <v>1284702</v>
      </c>
      <c r="C162" s="130">
        <v>1284702</v>
      </c>
      <c r="D162" s="130"/>
    </row>
    <row r="163" spans="1:4" x14ac:dyDescent="0.25">
      <c r="A163" s="129" t="s">
        <v>443</v>
      </c>
      <c r="B163" s="130">
        <v>980000</v>
      </c>
      <c r="C163" s="130">
        <v>980000</v>
      </c>
      <c r="D163" s="130"/>
    </row>
    <row r="164" spans="1:4" x14ac:dyDescent="0.25">
      <c r="A164" s="129" t="s">
        <v>604</v>
      </c>
      <c r="B164" s="130">
        <v>754424</v>
      </c>
      <c r="C164" s="130">
        <v>754424</v>
      </c>
      <c r="D164" s="130"/>
    </row>
    <row r="165" spans="1:4" x14ac:dyDescent="0.25">
      <c r="A165" s="129" t="s">
        <v>162</v>
      </c>
      <c r="B165" s="130">
        <v>3875000</v>
      </c>
      <c r="C165" s="130">
        <v>3875000</v>
      </c>
      <c r="D165" s="130"/>
    </row>
    <row r="166" spans="1:4" x14ac:dyDescent="0.25">
      <c r="A166" s="129" t="s">
        <v>163</v>
      </c>
      <c r="B166" s="130">
        <v>884000</v>
      </c>
      <c r="C166" s="130">
        <v>884000</v>
      </c>
      <c r="D166" s="130"/>
    </row>
    <row r="167" spans="1:4" x14ac:dyDescent="0.25">
      <c r="A167" s="129" t="s">
        <v>243</v>
      </c>
      <c r="B167" s="130">
        <v>0</v>
      </c>
      <c r="C167" s="130">
        <v>0</v>
      </c>
      <c r="D167" s="130"/>
    </row>
    <row r="168" spans="1:4" x14ac:dyDescent="0.25">
      <c r="A168" s="129" t="s">
        <v>190</v>
      </c>
      <c r="B168" s="130">
        <v>4970929.1580999997</v>
      </c>
      <c r="C168" s="130">
        <v>4970929.1580999997</v>
      </c>
      <c r="D168" s="130"/>
    </row>
    <row r="169" spans="1:4" x14ac:dyDescent="0.25">
      <c r="A169" s="129" t="s">
        <v>190</v>
      </c>
      <c r="B169" s="130">
        <v>4970929.1580999997</v>
      </c>
      <c r="C169" s="130">
        <v>4970929.1580999997</v>
      </c>
      <c r="D169" s="130"/>
    </row>
    <row r="170" spans="1:4" x14ac:dyDescent="0.25">
      <c r="A170" s="129" t="s">
        <v>191</v>
      </c>
      <c r="B170" s="130">
        <v>1919160</v>
      </c>
      <c r="C170" s="130">
        <v>1919160</v>
      </c>
      <c r="D170" s="130"/>
    </row>
    <row r="171" spans="1:4" x14ac:dyDescent="0.25">
      <c r="A171" s="129" t="s">
        <v>193</v>
      </c>
      <c r="B171" s="130">
        <v>1299650</v>
      </c>
      <c r="C171" s="130">
        <v>1299650</v>
      </c>
      <c r="D171" s="130"/>
    </row>
    <row r="172" spans="1:4" x14ac:dyDescent="0.25">
      <c r="A172" s="129" t="s">
        <v>194</v>
      </c>
      <c r="B172" s="130">
        <v>1752119.1581000001</v>
      </c>
      <c r="C172" s="130">
        <v>1752119.1581000001</v>
      </c>
      <c r="D172" s="130"/>
    </row>
    <row r="173" spans="1:4" x14ac:dyDescent="0.25">
      <c r="A173" s="129" t="s">
        <v>278</v>
      </c>
      <c r="B173" s="130">
        <v>5923461.8419000003</v>
      </c>
      <c r="C173" s="130"/>
      <c r="D173" s="130">
        <v>5923461.8419000003</v>
      </c>
    </row>
    <row r="174" spans="1:4" x14ac:dyDescent="0.25">
      <c r="A174" s="129" t="s">
        <v>278</v>
      </c>
      <c r="B174" s="130">
        <v>5923461.8419000003</v>
      </c>
      <c r="C174" s="130"/>
      <c r="D174" s="130">
        <v>5923461.8419000003</v>
      </c>
    </row>
    <row r="175" spans="1:4" x14ac:dyDescent="0.25">
      <c r="A175" s="129" t="s">
        <v>282</v>
      </c>
      <c r="B175" s="130">
        <v>1680840</v>
      </c>
      <c r="C175" s="130"/>
      <c r="D175" s="130">
        <v>1680840</v>
      </c>
    </row>
    <row r="176" spans="1:4" x14ac:dyDescent="0.25">
      <c r="A176" s="129" t="s">
        <v>283</v>
      </c>
      <c r="B176" s="130">
        <v>700350</v>
      </c>
      <c r="C176" s="130"/>
      <c r="D176" s="130">
        <v>700350</v>
      </c>
    </row>
    <row r="177" spans="1:4" x14ac:dyDescent="0.25">
      <c r="A177" s="129" t="s">
        <v>284</v>
      </c>
      <c r="B177" s="130">
        <v>3542271.8418999999</v>
      </c>
      <c r="C177" s="130"/>
      <c r="D177" s="130">
        <v>3542271.8418999999</v>
      </c>
    </row>
    <row r="178" spans="1:4" x14ac:dyDescent="0.25">
      <c r="A178" s="129" t="s">
        <v>468</v>
      </c>
      <c r="B178" s="130">
        <v>1383488890.0589883</v>
      </c>
      <c r="C178" s="130">
        <v>662037944.2974</v>
      </c>
      <c r="D178" s="130">
        <v>666379688.12158763</v>
      </c>
    </row>
  </sheetData>
  <pageMargins left="0.7" right="0.7" top="0.75" bottom="0.75" header="0.3" footer="0.3"/>
  <pageSetup paperSize="9" orientation="landscape" verticalDpi="598"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8"/>
  <sheetViews>
    <sheetView workbookViewId="0">
      <selection activeCell="A318" sqref="A318"/>
    </sheetView>
  </sheetViews>
  <sheetFormatPr defaultColWidth="62.85546875" defaultRowHeight="12" x14ac:dyDescent="0.25"/>
  <cols>
    <col min="1" max="1" width="89.7109375" style="114" customWidth="1"/>
    <col min="2" max="2" width="25.85546875" style="114" customWidth="1"/>
    <col min="3" max="3" width="15.42578125" style="114" customWidth="1"/>
    <col min="4" max="4" width="20.42578125" style="114" customWidth="1"/>
    <col min="5" max="16384" width="62.85546875" style="114"/>
  </cols>
  <sheetData>
    <row r="1" spans="1:4" ht="15" x14ac:dyDescent="0.25">
      <c r="A1" s="113"/>
      <c r="B1" s="113"/>
    </row>
    <row r="2" spans="1:4" ht="15" x14ac:dyDescent="0.25">
      <c r="A2" s="113"/>
      <c r="B2" s="113"/>
    </row>
    <row r="3" spans="1:4" ht="15" x14ac:dyDescent="0.25">
      <c r="A3" s="113"/>
      <c r="B3" s="113"/>
    </row>
    <row r="4" spans="1:4" s="118" customFormat="1" ht="24" x14ac:dyDescent="0.25">
      <c r="A4" s="117" t="s">
        <v>988</v>
      </c>
      <c r="B4" s="118" t="s">
        <v>989</v>
      </c>
      <c r="C4" s="118" t="s">
        <v>1015</v>
      </c>
      <c r="D4" s="118" t="s">
        <v>1016</v>
      </c>
    </row>
    <row r="5" spans="1:4" x14ac:dyDescent="0.25">
      <c r="A5" s="115" t="s">
        <v>1003</v>
      </c>
      <c r="B5" s="116">
        <v>5238958.4000000004</v>
      </c>
      <c r="C5" s="116">
        <v>5238958.4000000004</v>
      </c>
      <c r="D5" s="116"/>
    </row>
    <row r="6" spans="1:4" x14ac:dyDescent="0.25">
      <c r="A6" s="115" t="s">
        <v>835</v>
      </c>
      <c r="B6" s="116">
        <v>4880000</v>
      </c>
      <c r="C6" s="116">
        <v>4880000</v>
      </c>
      <c r="D6" s="116"/>
    </row>
    <row r="7" spans="1:4" x14ac:dyDescent="0.25">
      <c r="A7" s="115" t="s">
        <v>985</v>
      </c>
      <c r="B7" s="116">
        <v>358958.4</v>
      </c>
      <c r="C7" s="116">
        <v>358958.4</v>
      </c>
      <c r="D7" s="116"/>
    </row>
    <row r="8" spans="1:4" x14ac:dyDescent="0.25">
      <c r="A8" s="115" t="s">
        <v>505</v>
      </c>
      <c r="B8" s="116">
        <v>14945708</v>
      </c>
      <c r="C8" s="116">
        <v>1600000</v>
      </c>
      <c r="D8" s="116">
        <v>13345708</v>
      </c>
    </row>
    <row r="9" spans="1:4" x14ac:dyDescent="0.25">
      <c r="A9" s="115" t="s">
        <v>259</v>
      </c>
      <c r="B9" s="116">
        <v>600000</v>
      </c>
      <c r="C9" s="116"/>
      <c r="D9" s="116">
        <v>600000</v>
      </c>
    </row>
    <row r="10" spans="1:4" x14ac:dyDescent="0.25">
      <c r="A10" s="115" t="s">
        <v>430</v>
      </c>
      <c r="B10" s="116">
        <v>6000000</v>
      </c>
      <c r="C10" s="116"/>
      <c r="D10" s="116">
        <v>6000000</v>
      </c>
    </row>
    <row r="11" spans="1:4" x14ac:dyDescent="0.25">
      <c r="A11" s="115" t="s">
        <v>431</v>
      </c>
      <c r="B11" s="116">
        <v>1000000</v>
      </c>
      <c r="C11" s="116"/>
      <c r="D11" s="116">
        <v>1000000</v>
      </c>
    </row>
    <row r="12" spans="1:4" x14ac:dyDescent="0.25">
      <c r="A12" s="115" t="s">
        <v>52</v>
      </c>
      <c r="B12" s="116">
        <v>900000</v>
      </c>
      <c r="C12" s="116"/>
      <c r="D12" s="116">
        <v>900000</v>
      </c>
    </row>
    <row r="13" spans="1:4" x14ac:dyDescent="0.25">
      <c r="A13" s="115" t="s">
        <v>463</v>
      </c>
      <c r="B13" s="116">
        <v>0</v>
      </c>
      <c r="C13" s="116"/>
      <c r="D13" s="116">
        <v>0</v>
      </c>
    </row>
    <row r="14" spans="1:4" x14ac:dyDescent="0.25">
      <c r="A14" s="115" t="s">
        <v>31</v>
      </c>
      <c r="B14" s="116">
        <v>1000000</v>
      </c>
      <c r="C14" s="116">
        <v>1000000</v>
      </c>
      <c r="D14" s="116"/>
    </row>
    <row r="15" spans="1:4" x14ac:dyDescent="0.25">
      <c r="A15" s="115" t="s">
        <v>238</v>
      </c>
      <c r="B15" s="116">
        <v>0</v>
      </c>
      <c r="C15" s="116"/>
      <c r="D15" s="116">
        <v>0</v>
      </c>
    </row>
    <row r="16" spans="1:4" x14ac:dyDescent="0.25">
      <c r="A16" s="115" t="s">
        <v>50</v>
      </c>
      <c r="B16" s="116">
        <v>600000</v>
      </c>
      <c r="C16" s="116">
        <v>600000</v>
      </c>
      <c r="D16" s="116"/>
    </row>
    <row r="17" spans="1:4" x14ac:dyDescent="0.25">
      <c r="A17" s="115" t="s">
        <v>53</v>
      </c>
      <c r="B17" s="116">
        <v>4845708</v>
      </c>
      <c r="C17" s="116"/>
      <c r="D17" s="116">
        <v>4845708</v>
      </c>
    </row>
    <row r="18" spans="1:4" x14ac:dyDescent="0.25">
      <c r="A18" s="115" t="s">
        <v>270</v>
      </c>
      <c r="B18" s="116">
        <v>111584356.08048782</v>
      </c>
      <c r="C18" s="116">
        <v>49703145.230000004</v>
      </c>
      <c r="D18" s="116">
        <v>61881210.850487806</v>
      </c>
    </row>
    <row r="19" spans="1:4" x14ac:dyDescent="0.25">
      <c r="A19" s="115" t="s">
        <v>748</v>
      </c>
      <c r="B19" s="116">
        <v>2030090</v>
      </c>
      <c r="C19" s="116">
        <v>2030090</v>
      </c>
      <c r="D19" s="116"/>
    </row>
    <row r="20" spans="1:4" x14ac:dyDescent="0.25">
      <c r="A20" s="115" t="s">
        <v>850</v>
      </c>
      <c r="B20" s="116">
        <v>992000</v>
      </c>
      <c r="C20" s="116"/>
      <c r="D20" s="116">
        <v>992000</v>
      </c>
    </row>
    <row r="21" spans="1:4" x14ac:dyDescent="0.25">
      <c r="A21" s="115" t="s">
        <v>114</v>
      </c>
      <c r="B21" s="116">
        <v>884000</v>
      </c>
      <c r="C21" s="116">
        <v>884000</v>
      </c>
      <c r="D21" s="116"/>
    </row>
    <row r="22" spans="1:4" x14ac:dyDescent="0.25">
      <c r="A22" s="115" t="s">
        <v>851</v>
      </c>
      <c r="B22" s="116">
        <v>700025</v>
      </c>
      <c r="C22" s="116">
        <v>0</v>
      </c>
      <c r="D22" s="116">
        <v>700025</v>
      </c>
    </row>
    <row r="23" spans="1:4" x14ac:dyDescent="0.25">
      <c r="A23" s="115" t="s">
        <v>299</v>
      </c>
      <c r="B23" s="116">
        <v>5649925</v>
      </c>
      <c r="C23" s="116"/>
      <c r="D23" s="116">
        <v>5649925</v>
      </c>
    </row>
    <row r="24" spans="1:4" x14ac:dyDescent="0.25">
      <c r="A24" s="115" t="s">
        <v>41</v>
      </c>
      <c r="B24" s="116">
        <v>1556183</v>
      </c>
      <c r="C24" s="116">
        <v>1422783</v>
      </c>
      <c r="D24" s="116">
        <v>133400</v>
      </c>
    </row>
    <row r="25" spans="1:4" x14ac:dyDescent="0.25">
      <c r="A25" s="115" t="s">
        <v>482</v>
      </c>
      <c r="B25" s="116">
        <v>4459800</v>
      </c>
      <c r="C25" s="116"/>
      <c r="D25" s="116">
        <v>4459800</v>
      </c>
    </row>
    <row r="26" spans="1:4" x14ac:dyDescent="0.25">
      <c r="A26" s="115" t="s">
        <v>707</v>
      </c>
      <c r="B26" s="116">
        <v>7935076.2000000002</v>
      </c>
      <c r="C26" s="116"/>
      <c r="D26" s="116">
        <v>7935076.2000000002</v>
      </c>
    </row>
    <row r="27" spans="1:4" x14ac:dyDescent="0.25">
      <c r="A27" s="115" t="s">
        <v>980</v>
      </c>
      <c r="B27" s="116">
        <v>180000</v>
      </c>
      <c r="C27" s="116">
        <v>180000</v>
      </c>
      <c r="D27" s="116"/>
    </row>
    <row r="28" spans="1:4" x14ac:dyDescent="0.25">
      <c r="A28" s="115" t="s">
        <v>102</v>
      </c>
      <c r="B28" s="116">
        <v>622000</v>
      </c>
      <c r="C28" s="116">
        <v>622000</v>
      </c>
      <c r="D28" s="116"/>
    </row>
    <row r="29" spans="1:4" x14ac:dyDescent="0.25">
      <c r="A29" s="115" t="s">
        <v>101</v>
      </c>
      <c r="B29" s="116">
        <v>35444629.280000001</v>
      </c>
      <c r="C29" s="116">
        <v>33412129.280000001</v>
      </c>
      <c r="D29" s="116">
        <v>2032500</v>
      </c>
    </row>
    <row r="30" spans="1:4" x14ac:dyDescent="0.25">
      <c r="A30" s="115" t="s">
        <v>714</v>
      </c>
      <c r="B30" s="116">
        <v>8204000</v>
      </c>
      <c r="C30" s="116">
        <v>8204000</v>
      </c>
      <c r="D30" s="116"/>
    </row>
    <row r="31" spans="1:4" x14ac:dyDescent="0.25">
      <c r="A31" s="115" t="s">
        <v>361</v>
      </c>
      <c r="B31" s="116">
        <v>2135937.7804878051</v>
      </c>
      <c r="C31" s="116"/>
      <c r="D31" s="116">
        <v>2135937.7804878051</v>
      </c>
    </row>
    <row r="32" spans="1:4" x14ac:dyDescent="0.25">
      <c r="A32" s="115" t="s">
        <v>96</v>
      </c>
      <c r="B32" s="116">
        <v>20969658.870000001</v>
      </c>
      <c r="C32" s="116"/>
      <c r="D32" s="116">
        <v>20969658.870000001</v>
      </c>
    </row>
    <row r="33" spans="1:4" x14ac:dyDescent="0.25">
      <c r="A33" s="115" t="s">
        <v>467</v>
      </c>
      <c r="B33" s="116">
        <v>3023142.95</v>
      </c>
      <c r="C33" s="116">
        <v>2873142.95</v>
      </c>
      <c r="D33" s="116">
        <v>150000</v>
      </c>
    </row>
    <row r="34" spans="1:4" x14ac:dyDescent="0.25">
      <c r="A34" s="115" t="s">
        <v>485</v>
      </c>
      <c r="B34" s="116">
        <v>16722888</v>
      </c>
      <c r="C34" s="116"/>
      <c r="D34" s="116">
        <v>16722888</v>
      </c>
    </row>
    <row r="35" spans="1:4" x14ac:dyDescent="0.25">
      <c r="A35" s="115" t="s">
        <v>397</v>
      </c>
      <c r="B35" s="116">
        <v>75000</v>
      </c>
      <c r="C35" s="116">
        <v>75000</v>
      </c>
      <c r="D35" s="116"/>
    </row>
    <row r="36" spans="1:4" x14ac:dyDescent="0.25">
      <c r="A36" s="115" t="s">
        <v>203</v>
      </c>
      <c r="B36" s="116">
        <v>81739330.480000004</v>
      </c>
      <c r="C36" s="116">
        <v>32237648.880000003</v>
      </c>
      <c r="D36" s="116">
        <v>30635280</v>
      </c>
    </row>
    <row r="37" spans="1:4" x14ac:dyDescent="0.25">
      <c r="A37" s="115" t="s">
        <v>403</v>
      </c>
      <c r="B37" s="116">
        <v>7752000</v>
      </c>
      <c r="C37" s="116"/>
      <c r="D37" s="116">
        <v>7752000</v>
      </c>
    </row>
    <row r="38" spans="1:4" x14ac:dyDescent="0.25">
      <c r="A38" s="115" t="s">
        <v>636</v>
      </c>
      <c r="B38" s="116">
        <v>700000</v>
      </c>
      <c r="C38" s="116">
        <v>700000</v>
      </c>
      <c r="D38" s="116"/>
    </row>
    <row r="39" spans="1:4" x14ac:dyDescent="0.25">
      <c r="A39" s="115" t="s">
        <v>207</v>
      </c>
      <c r="B39" s="116">
        <v>1103631.1000000001</v>
      </c>
      <c r="C39" s="116">
        <v>1103631.1000000001</v>
      </c>
      <c r="D39" s="116"/>
    </row>
    <row r="40" spans="1:4" x14ac:dyDescent="0.25">
      <c r="A40" s="115" t="s">
        <v>27</v>
      </c>
      <c r="B40" s="116">
        <v>0</v>
      </c>
      <c r="C40" s="116">
        <v>0</v>
      </c>
      <c r="D40" s="116"/>
    </row>
    <row r="41" spans="1:4" x14ac:dyDescent="0.25">
      <c r="A41" s="115" t="s">
        <v>663</v>
      </c>
      <c r="B41" s="116">
        <v>1800000</v>
      </c>
      <c r="C41" s="116">
        <v>1800000</v>
      </c>
      <c r="D41" s="116"/>
    </row>
    <row r="42" spans="1:4" x14ac:dyDescent="0.25">
      <c r="A42" s="115" t="s">
        <v>86</v>
      </c>
      <c r="B42" s="116">
        <v>0</v>
      </c>
      <c r="C42" s="116"/>
      <c r="D42" s="116">
        <v>0</v>
      </c>
    </row>
    <row r="43" spans="1:4" x14ac:dyDescent="0.25">
      <c r="A43" s="115" t="s">
        <v>634</v>
      </c>
      <c r="B43" s="116">
        <v>5701807.7800000003</v>
      </c>
      <c r="C43" s="116">
        <v>5455807.7800000003</v>
      </c>
      <c r="D43" s="116">
        <v>246000</v>
      </c>
    </row>
    <row r="44" spans="1:4" x14ac:dyDescent="0.25">
      <c r="A44" s="115" t="s">
        <v>36</v>
      </c>
      <c r="B44" s="116">
        <v>0</v>
      </c>
      <c r="C44" s="116">
        <v>0</v>
      </c>
      <c r="D44" s="116">
        <v>0</v>
      </c>
    </row>
    <row r="45" spans="1:4" x14ac:dyDescent="0.25">
      <c r="A45" s="115" t="s">
        <v>633</v>
      </c>
      <c r="B45" s="116">
        <v>4386180</v>
      </c>
      <c r="C45" s="116">
        <v>3986180</v>
      </c>
      <c r="D45" s="116">
        <v>400000</v>
      </c>
    </row>
    <row r="46" spans="1:4" x14ac:dyDescent="0.25">
      <c r="A46" s="115" t="s">
        <v>206</v>
      </c>
      <c r="B46" s="116">
        <v>2391022</v>
      </c>
      <c r="C46" s="116">
        <v>2391022</v>
      </c>
      <c r="D46" s="116"/>
    </row>
    <row r="47" spans="1:4" x14ac:dyDescent="0.25">
      <c r="A47" s="115" t="s">
        <v>277</v>
      </c>
      <c r="B47" s="116">
        <v>0</v>
      </c>
      <c r="C47" s="116">
        <v>0</v>
      </c>
      <c r="D47" s="116">
        <v>0</v>
      </c>
    </row>
    <row r="48" spans="1:4" x14ac:dyDescent="0.25">
      <c r="A48" s="115" t="s">
        <v>396</v>
      </c>
      <c r="B48" s="116">
        <v>0</v>
      </c>
      <c r="C48" s="116"/>
      <c r="D48" s="116">
        <v>0</v>
      </c>
    </row>
    <row r="49" spans="1:4" x14ac:dyDescent="0.25">
      <c r="A49" s="115" t="s">
        <v>1045</v>
      </c>
      <c r="B49" s="116">
        <v>35667409.600000001</v>
      </c>
      <c r="C49" s="116">
        <v>16801008</v>
      </c>
      <c r="D49" s="116"/>
    </row>
    <row r="50" spans="1:4" x14ac:dyDescent="0.25">
      <c r="A50" s="115" t="s">
        <v>477</v>
      </c>
      <c r="B50" s="116">
        <v>7250280</v>
      </c>
      <c r="C50" s="116"/>
      <c r="D50" s="116">
        <v>7250280</v>
      </c>
    </row>
    <row r="51" spans="1:4" x14ac:dyDescent="0.25">
      <c r="A51" s="115" t="s">
        <v>889</v>
      </c>
      <c r="B51" s="116">
        <v>14987000</v>
      </c>
      <c r="C51" s="116"/>
      <c r="D51" s="116">
        <v>14987000</v>
      </c>
    </row>
    <row r="52" spans="1:4" x14ac:dyDescent="0.25">
      <c r="A52" s="115" t="s">
        <v>401</v>
      </c>
      <c r="B52" s="116">
        <v>0</v>
      </c>
      <c r="C52" s="116"/>
      <c r="D52" s="116">
        <v>0</v>
      </c>
    </row>
    <row r="53" spans="1:4" x14ac:dyDescent="0.25">
      <c r="A53" s="115" t="s">
        <v>204</v>
      </c>
      <c r="B53" s="116">
        <v>13416639.199999999</v>
      </c>
      <c r="C53" s="116">
        <v>7060000</v>
      </c>
      <c r="D53" s="116">
        <v>6356639.2000000002</v>
      </c>
    </row>
    <row r="54" spans="1:4" x14ac:dyDescent="0.25">
      <c r="A54" s="115" t="s">
        <v>7</v>
      </c>
      <c r="B54" s="116">
        <v>300000</v>
      </c>
      <c r="C54" s="116">
        <v>300000</v>
      </c>
      <c r="D54" s="116"/>
    </row>
    <row r="55" spans="1:4" x14ac:dyDescent="0.25">
      <c r="A55" s="115" t="s">
        <v>517</v>
      </c>
      <c r="B55" s="116">
        <v>3256639.2</v>
      </c>
      <c r="C55" s="116"/>
      <c r="D55" s="116">
        <v>3256639.2</v>
      </c>
    </row>
    <row r="56" spans="1:4" x14ac:dyDescent="0.25">
      <c r="A56" s="115" t="s">
        <v>8</v>
      </c>
      <c r="B56" s="116">
        <v>180000</v>
      </c>
      <c r="C56" s="116">
        <v>180000</v>
      </c>
      <c r="D56" s="116"/>
    </row>
    <row r="57" spans="1:4" x14ac:dyDescent="0.25">
      <c r="A57" s="115" t="s">
        <v>77</v>
      </c>
      <c r="B57" s="116">
        <v>0</v>
      </c>
      <c r="C57" s="116"/>
      <c r="D57" s="116">
        <v>0</v>
      </c>
    </row>
    <row r="58" spans="1:4" x14ac:dyDescent="0.25">
      <c r="A58" s="115" t="s">
        <v>117</v>
      </c>
      <c r="B58" s="116">
        <v>0</v>
      </c>
      <c r="C58" s="116"/>
      <c r="D58" s="116">
        <v>0</v>
      </c>
    </row>
    <row r="59" spans="1:4" x14ac:dyDescent="0.25">
      <c r="A59" s="115" t="s">
        <v>371</v>
      </c>
      <c r="B59" s="116">
        <v>3100000</v>
      </c>
      <c r="C59" s="116"/>
      <c r="D59" s="116">
        <v>3100000</v>
      </c>
    </row>
    <row r="60" spans="1:4" x14ac:dyDescent="0.25">
      <c r="A60" s="115" t="s">
        <v>9</v>
      </c>
      <c r="B60" s="116">
        <v>500000</v>
      </c>
      <c r="C60" s="116">
        <v>500000</v>
      </c>
      <c r="D60" s="116"/>
    </row>
    <row r="61" spans="1:4" x14ac:dyDescent="0.25">
      <c r="A61" s="115" t="s">
        <v>629</v>
      </c>
      <c r="B61" s="116">
        <v>300000</v>
      </c>
      <c r="C61" s="116">
        <v>300000</v>
      </c>
      <c r="D61" s="116"/>
    </row>
    <row r="62" spans="1:4" x14ac:dyDescent="0.25">
      <c r="A62" s="115" t="s">
        <v>110</v>
      </c>
      <c r="B62" s="116">
        <v>0</v>
      </c>
      <c r="C62" s="116">
        <v>0</v>
      </c>
      <c r="D62" s="116"/>
    </row>
    <row r="63" spans="1:4" x14ac:dyDescent="0.25">
      <c r="A63" s="115" t="s">
        <v>70</v>
      </c>
      <c r="B63" s="116">
        <v>0</v>
      </c>
      <c r="C63" s="116"/>
      <c r="D63" s="116">
        <v>0</v>
      </c>
    </row>
    <row r="64" spans="1:4" x14ac:dyDescent="0.25">
      <c r="A64" s="115" t="s">
        <v>32</v>
      </c>
      <c r="B64" s="116">
        <v>3100000</v>
      </c>
      <c r="C64" s="116">
        <v>3100000</v>
      </c>
      <c r="D64" s="116"/>
    </row>
    <row r="65" spans="1:4" x14ac:dyDescent="0.25">
      <c r="A65" s="115" t="s">
        <v>34</v>
      </c>
      <c r="B65" s="116">
        <v>1170000</v>
      </c>
      <c r="C65" s="116">
        <v>1170000</v>
      </c>
      <c r="D65" s="116"/>
    </row>
    <row r="66" spans="1:4" x14ac:dyDescent="0.25">
      <c r="A66" s="115" t="s">
        <v>6</v>
      </c>
      <c r="B66" s="116">
        <v>1000000</v>
      </c>
      <c r="C66" s="116">
        <v>1000000</v>
      </c>
      <c r="D66" s="116"/>
    </row>
    <row r="67" spans="1:4" x14ac:dyDescent="0.25">
      <c r="A67" s="115" t="s">
        <v>635</v>
      </c>
      <c r="B67" s="116">
        <v>510000</v>
      </c>
      <c r="C67" s="116">
        <v>510000</v>
      </c>
      <c r="D67" s="116"/>
    </row>
    <row r="68" spans="1:4" x14ac:dyDescent="0.25">
      <c r="A68" s="115" t="s">
        <v>205</v>
      </c>
      <c r="B68" s="116">
        <v>131336615.22999999</v>
      </c>
      <c r="C68" s="116">
        <v>94127103.620000005</v>
      </c>
      <c r="D68" s="116">
        <v>37209511.609999999</v>
      </c>
    </row>
    <row r="69" spans="1:4" x14ac:dyDescent="0.25">
      <c r="A69" s="115" t="s">
        <v>855</v>
      </c>
      <c r="B69" s="116">
        <v>1728560</v>
      </c>
      <c r="C69" s="116"/>
      <c r="D69" s="116">
        <v>1728560</v>
      </c>
    </row>
    <row r="70" spans="1:4" x14ac:dyDescent="0.25">
      <c r="A70" s="115" t="s">
        <v>462</v>
      </c>
      <c r="B70" s="116">
        <v>0</v>
      </c>
      <c r="C70" s="116">
        <v>0</v>
      </c>
      <c r="D70" s="116"/>
    </row>
    <row r="71" spans="1:4" x14ac:dyDescent="0.25">
      <c r="A71" s="115" t="s">
        <v>356</v>
      </c>
      <c r="B71" s="116">
        <v>1156201.33</v>
      </c>
      <c r="C71" s="116">
        <v>1156201.33</v>
      </c>
      <c r="D71" s="116"/>
    </row>
    <row r="72" spans="1:4" x14ac:dyDescent="0.25">
      <c r="A72" s="115" t="s">
        <v>641</v>
      </c>
      <c r="B72" s="116">
        <v>10980000</v>
      </c>
      <c r="C72" s="116"/>
      <c r="D72" s="116">
        <v>10980000</v>
      </c>
    </row>
    <row r="73" spans="1:4" x14ac:dyDescent="0.25">
      <c r="A73" s="115" t="s">
        <v>976</v>
      </c>
      <c r="B73" s="116">
        <v>5572922</v>
      </c>
      <c r="C73" s="116">
        <v>5572922</v>
      </c>
      <c r="D73" s="116"/>
    </row>
    <row r="74" spans="1:4" x14ac:dyDescent="0.25">
      <c r="A74" s="115" t="s">
        <v>809</v>
      </c>
      <c r="B74" s="116">
        <v>15836951.609999999</v>
      </c>
      <c r="C74" s="116"/>
      <c r="D74" s="116">
        <v>15836951.609999999</v>
      </c>
    </row>
    <row r="75" spans="1:4" x14ac:dyDescent="0.25">
      <c r="A75" s="115" t="s">
        <v>257</v>
      </c>
      <c r="B75" s="116">
        <v>0</v>
      </c>
      <c r="C75" s="116">
        <v>0</v>
      </c>
      <c r="D75" s="116"/>
    </row>
    <row r="76" spans="1:4" x14ac:dyDescent="0.25">
      <c r="A76" s="115" t="s">
        <v>646</v>
      </c>
      <c r="B76" s="116">
        <v>817000</v>
      </c>
      <c r="C76" s="116">
        <v>817000</v>
      </c>
      <c r="D76" s="116"/>
    </row>
    <row r="77" spans="1:4" x14ac:dyDescent="0.25">
      <c r="A77" s="115" t="s">
        <v>509</v>
      </c>
      <c r="B77" s="116">
        <v>2582120.29</v>
      </c>
      <c r="C77" s="116">
        <v>2582120.29</v>
      </c>
      <c r="D77" s="116"/>
    </row>
    <row r="78" spans="1:4" x14ac:dyDescent="0.25">
      <c r="A78" s="115" t="s">
        <v>626</v>
      </c>
      <c r="B78" s="116">
        <v>0</v>
      </c>
      <c r="C78" s="116">
        <v>0</v>
      </c>
      <c r="D78" s="116"/>
    </row>
    <row r="79" spans="1:4" x14ac:dyDescent="0.25">
      <c r="A79" s="115" t="s">
        <v>627</v>
      </c>
      <c r="B79" s="116">
        <v>0</v>
      </c>
      <c r="C79" s="116">
        <v>0</v>
      </c>
      <c r="D79" s="116"/>
    </row>
    <row r="80" spans="1:4" x14ac:dyDescent="0.25">
      <c r="A80" s="115" t="s">
        <v>651</v>
      </c>
      <c r="B80" s="116">
        <v>34921360</v>
      </c>
      <c r="C80" s="116">
        <v>34921360</v>
      </c>
      <c r="D80" s="116"/>
    </row>
    <row r="81" spans="1:4" x14ac:dyDescent="0.25">
      <c r="A81" s="115" t="s">
        <v>514</v>
      </c>
      <c r="B81" s="116">
        <v>1364000</v>
      </c>
      <c r="C81" s="116"/>
      <c r="D81" s="116">
        <v>1364000</v>
      </c>
    </row>
    <row r="82" spans="1:4" x14ac:dyDescent="0.25">
      <c r="A82" s="115" t="s">
        <v>221</v>
      </c>
      <c r="B82" s="116">
        <v>2600000</v>
      </c>
      <c r="C82" s="116">
        <v>2600000</v>
      </c>
      <c r="D82" s="116"/>
    </row>
    <row r="83" spans="1:4" x14ac:dyDescent="0.25">
      <c r="A83" s="115" t="s">
        <v>597</v>
      </c>
      <c r="B83" s="116">
        <v>7300000</v>
      </c>
      <c r="C83" s="116"/>
      <c r="D83" s="116">
        <v>7300000</v>
      </c>
    </row>
    <row r="84" spans="1:4" x14ac:dyDescent="0.25">
      <c r="A84" s="115" t="s">
        <v>923</v>
      </c>
      <c r="B84" s="116">
        <v>3500000</v>
      </c>
      <c r="C84" s="116">
        <v>3500000</v>
      </c>
      <c r="D84" s="116"/>
    </row>
    <row r="85" spans="1:4" x14ac:dyDescent="0.25">
      <c r="A85" s="115" t="s">
        <v>241</v>
      </c>
      <c r="B85" s="116">
        <v>0</v>
      </c>
      <c r="C85" s="116">
        <v>0</v>
      </c>
      <c r="D85" s="116"/>
    </row>
    <row r="86" spans="1:4" x14ac:dyDescent="0.25">
      <c r="A86" s="115" t="s">
        <v>979</v>
      </c>
      <c r="B86" s="116">
        <v>4457300</v>
      </c>
      <c r="C86" s="116">
        <v>4457300</v>
      </c>
      <c r="D86" s="116"/>
    </row>
    <row r="87" spans="1:4" x14ac:dyDescent="0.25">
      <c r="A87" s="115" t="s">
        <v>647</v>
      </c>
      <c r="B87" s="116">
        <v>3520200</v>
      </c>
      <c r="C87" s="116">
        <v>3520200</v>
      </c>
      <c r="D87" s="116"/>
    </row>
    <row r="88" spans="1:4" x14ac:dyDescent="0.25">
      <c r="A88" s="115" t="s">
        <v>245</v>
      </c>
      <c r="B88" s="116">
        <v>0</v>
      </c>
      <c r="C88" s="116">
        <v>0</v>
      </c>
      <c r="D88" s="116"/>
    </row>
    <row r="89" spans="1:4" x14ac:dyDescent="0.25">
      <c r="A89" s="115" t="s">
        <v>414</v>
      </c>
      <c r="B89" s="116">
        <v>35000000</v>
      </c>
      <c r="C89" s="116">
        <v>35000000</v>
      </c>
      <c r="D89" s="116"/>
    </row>
    <row r="90" spans="1:4" x14ac:dyDescent="0.25">
      <c r="A90" s="115" t="s">
        <v>788</v>
      </c>
      <c r="B90" s="116">
        <v>213416716.43000001</v>
      </c>
      <c r="C90" s="116">
        <v>213416716.43000001</v>
      </c>
      <c r="D90" s="116"/>
    </row>
    <row r="91" spans="1:4" x14ac:dyDescent="0.25">
      <c r="A91" s="115" t="s">
        <v>908</v>
      </c>
      <c r="B91" s="116">
        <v>59164400</v>
      </c>
      <c r="C91" s="116">
        <v>59164400</v>
      </c>
      <c r="D91" s="116"/>
    </row>
    <row r="92" spans="1:4" x14ac:dyDescent="0.25">
      <c r="A92" s="115" t="s">
        <v>789</v>
      </c>
      <c r="B92" s="116">
        <v>101426435.44</v>
      </c>
      <c r="C92" s="116">
        <v>101426435.44</v>
      </c>
      <c r="D92" s="116"/>
    </row>
    <row r="93" spans="1:4" x14ac:dyDescent="0.25">
      <c r="A93" s="115" t="s">
        <v>973</v>
      </c>
      <c r="B93" s="116">
        <v>0</v>
      </c>
      <c r="C93" s="116">
        <v>0</v>
      </c>
      <c r="D93" s="116"/>
    </row>
    <row r="94" spans="1:4" x14ac:dyDescent="0.25">
      <c r="A94" s="115" t="s">
        <v>782</v>
      </c>
      <c r="B94" s="116">
        <v>16975000</v>
      </c>
      <c r="C94" s="116">
        <v>16975000</v>
      </c>
      <c r="D94" s="116"/>
    </row>
    <row r="95" spans="1:4" x14ac:dyDescent="0.25">
      <c r="A95" s="115" t="s">
        <v>724</v>
      </c>
      <c r="B95" s="116">
        <v>4950880.99</v>
      </c>
      <c r="C95" s="116">
        <v>4950880.99</v>
      </c>
      <c r="D95" s="116"/>
    </row>
    <row r="96" spans="1:4" x14ac:dyDescent="0.25">
      <c r="A96" s="115" t="s">
        <v>792</v>
      </c>
      <c r="B96" s="116">
        <v>1500000</v>
      </c>
      <c r="C96" s="116">
        <v>1500000</v>
      </c>
      <c r="D96" s="116"/>
    </row>
    <row r="97" spans="1:4" x14ac:dyDescent="0.25">
      <c r="A97" s="115" t="s">
        <v>1011</v>
      </c>
      <c r="B97" s="116">
        <v>18000000</v>
      </c>
      <c r="C97" s="116">
        <v>18000000</v>
      </c>
      <c r="D97" s="116"/>
    </row>
    <row r="98" spans="1:4" x14ac:dyDescent="0.25">
      <c r="A98" s="115" t="s">
        <v>834</v>
      </c>
      <c r="B98" s="116">
        <v>0</v>
      </c>
      <c r="C98" s="116">
        <v>0</v>
      </c>
      <c r="D98" s="116"/>
    </row>
    <row r="99" spans="1:4" x14ac:dyDescent="0.25">
      <c r="A99" s="115" t="s">
        <v>833</v>
      </c>
      <c r="B99" s="116">
        <v>7500000</v>
      </c>
      <c r="C99" s="116">
        <v>7500000</v>
      </c>
      <c r="D99" s="116"/>
    </row>
    <row r="100" spans="1:4" x14ac:dyDescent="0.25">
      <c r="A100" s="115" t="s">
        <v>877</v>
      </c>
      <c r="B100" s="116">
        <v>0</v>
      </c>
      <c r="C100" s="116">
        <v>0</v>
      </c>
      <c r="D100" s="116"/>
    </row>
    <row r="101" spans="1:4" x14ac:dyDescent="0.25">
      <c r="A101" s="115" t="s">
        <v>909</v>
      </c>
      <c r="B101" s="116">
        <v>3900000</v>
      </c>
      <c r="C101" s="116">
        <v>3900000</v>
      </c>
      <c r="D101" s="116"/>
    </row>
    <row r="102" spans="1:4" x14ac:dyDescent="0.25">
      <c r="A102" s="115" t="s">
        <v>504</v>
      </c>
      <c r="B102" s="116">
        <v>8173158.3200000003</v>
      </c>
      <c r="C102" s="116">
        <v>7813040</v>
      </c>
      <c r="D102" s="116">
        <v>360118.32</v>
      </c>
    </row>
    <row r="103" spans="1:4" x14ac:dyDescent="0.25">
      <c r="A103" s="115" t="s">
        <v>508</v>
      </c>
      <c r="B103" s="116">
        <v>300000</v>
      </c>
      <c r="C103" s="116">
        <v>300000</v>
      </c>
      <c r="D103" s="116"/>
    </row>
    <row r="104" spans="1:4" x14ac:dyDescent="0.25">
      <c r="A104" s="115" t="s">
        <v>630</v>
      </c>
      <c r="B104" s="116">
        <v>800000</v>
      </c>
      <c r="C104" s="116">
        <v>800000</v>
      </c>
      <c r="D104" s="116"/>
    </row>
    <row r="105" spans="1:4" x14ac:dyDescent="0.25">
      <c r="A105" s="115" t="s">
        <v>60</v>
      </c>
      <c r="B105" s="116">
        <v>0</v>
      </c>
      <c r="C105" s="116"/>
      <c r="D105" s="116">
        <v>0</v>
      </c>
    </row>
    <row r="106" spans="1:4" x14ac:dyDescent="0.25">
      <c r="A106" s="115" t="s">
        <v>38</v>
      </c>
      <c r="B106" s="116">
        <v>5513040</v>
      </c>
      <c r="C106" s="116">
        <v>5513040</v>
      </c>
      <c r="D106" s="116"/>
    </row>
    <row r="107" spans="1:4" x14ac:dyDescent="0.25">
      <c r="A107" s="115" t="s">
        <v>581</v>
      </c>
      <c r="B107" s="116">
        <v>360118.32</v>
      </c>
      <c r="C107" s="116"/>
      <c r="D107" s="116">
        <v>360118.32</v>
      </c>
    </row>
    <row r="108" spans="1:4" x14ac:dyDescent="0.25">
      <c r="A108" s="115" t="s">
        <v>555</v>
      </c>
      <c r="B108" s="116">
        <v>600000</v>
      </c>
      <c r="C108" s="116">
        <v>600000</v>
      </c>
      <c r="D108" s="116"/>
    </row>
    <row r="109" spans="1:4" x14ac:dyDescent="0.25">
      <c r="A109" s="115" t="s">
        <v>30</v>
      </c>
      <c r="B109" s="116">
        <v>600000</v>
      </c>
      <c r="C109" s="116">
        <v>600000</v>
      </c>
      <c r="D109" s="116"/>
    </row>
    <row r="110" spans="1:4" x14ac:dyDescent="0.25">
      <c r="A110" s="115" t="s">
        <v>1046</v>
      </c>
      <c r="B110" s="116">
        <v>800147411.87849998</v>
      </c>
      <c r="C110" s="116">
        <v>247351335.69739997</v>
      </c>
      <c r="D110" s="116">
        <v>516591220.14109999</v>
      </c>
    </row>
    <row r="111" spans="1:4" x14ac:dyDescent="0.25">
      <c r="A111" s="115" t="s">
        <v>65</v>
      </c>
      <c r="B111" s="116">
        <v>0</v>
      </c>
      <c r="C111" s="116"/>
      <c r="D111" s="116">
        <v>0</v>
      </c>
    </row>
    <row r="112" spans="1:4" x14ac:dyDescent="0.25">
      <c r="A112" s="115" t="s">
        <v>108</v>
      </c>
      <c r="B112" s="116">
        <v>906232.85929999989</v>
      </c>
      <c r="C112" s="116">
        <v>906232.85929999989</v>
      </c>
      <c r="D112" s="116"/>
    </row>
    <row r="113" spans="1:4" x14ac:dyDescent="0.25">
      <c r="A113" s="115" t="s">
        <v>39</v>
      </c>
      <c r="B113" s="116">
        <v>501318.80000000016</v>
      </c>
      <c r="C113" s="116">
        <v>431208.80000000016</v>
      </c>
      <c r="D113" s="116">
        <v>70110</v>
      </c>
    </row>
    <row r="114" spans="1:4" x14ac:dyDescent="0.25">
      <c r="A114" s="115" t="s">
        <v>91</v>
      </c>
      <c r="B114" s="116">
        <v>0</v>
      </c>
      <c r="C114" s="116"/>
      <c r="D114" s="116">
        <v>0</v>
      </c>
    </row>
    <row r="115" spans="1:4" x14ac:dyDescent="0.25">
      <c r="A115" s="115" t="s">
        <v>682</v>
      </c>
      <c r="B115" s="116">
        <v>218566.38</v>
      </c>
      <c r="C115" s="116">
        <v>218566.38</v>
      </c>
      <c r="D115" s="116"/>
    </row>
    <row r="116" spans="1:4" x14ac:dyDescent="0.25">
      <c r="A116" s="115" t="s">
        <v>93</v>
      </c>
      <c r="B116" s="116">
        <v>0</v>
      </c>
      <c r="C116" s="116"/>
      <c r="D116" s="116">
        <v>0</v>
      </c>
    </row>
    <row r="117" spans="1:4" x14ac:dyDescent="0.25">
      <c r="A117" s="115" t="s">
        <v>48</v>
      </c>
      <c r="B117" s="116">
        <v>220000</v>
      </c>
      <c r="C117" s="116">
        <v>220000</v>
      </c>
      <c r="D117" s="116"/>
    </row>
    <row r="118" spans="1:4" x14ac:dyDescent="0.25">
      <c r="A118" s="115" t="s">
        <v>118</v>
      </c>
      <c r="B118" s="116">
        <v>0</v>
      </c>
      <c r="C118" s="116"/>
      <c r="D118" s="116">
        <v>0</v>
      </c>
    </row>
    <row r="119" spans="1:4" x14ac:dyDescent="0.25">
      <c r="A119" s="115" t="s">
        <v>81</v>
      </c>
      <c r="B119" s="116">
        <v>0</v>
      </c>
      <c r="C119" s="116"/>
      <c r="D119" s="116">
        <v>0</v>
      </c>
    </row>
    <row r="120" spans="1:4" x14ac:dyDescent="0.25">
      <c r="A120" s="115" t="s">
        <v>54</v>
      </c>
      <c r="B120" s="116">
        <v>0</v>
      </c>
      <c r="C120" s="116"/>
      <c r="D120" s="116">
        <v>0</v>
      </c>
    </row>
    <row r="121" spans="1:4" x14ac:dyDescent="0.25">
      <c r="A121" s="115" t="s">
        <v>871</v>
      </c>
      <c r="B121" s="116">
        <v>2000000</v>
      </c>
      <c r="C121" s="116"/>
      <c r="D121" s="116">
        <v>2000000</v>
      </c>
    </row>
    <row r="122" spans="1:4" x14ac:dyDescent="0.25">
      <c r="A122" s="115" t="s">
        <v>882</v>
      </c>
      <c r="B122" s="116">
        <v>239672</v>
      </c>
      <c r="C122" s="116">
        <v>239672</v>
      </c>
      <c r="D122" s="116"/>
    </row>
    <row r="123" spans="1:4" x14ac:dyDescent="0.25">
      <c r="A123" s="115" t="s">
        <v>886</v>
      </c>
      <c r="B123" s="116">
        <v>2500000</v>
      </c>
      <c r="C123" s="116"/>
      <c r="D123" s="116">
        <v>2500000</v>
      </c>
    </row>
    <row r="124" spans="1:4" x14ac:dyDescent="0.25">
      <c r="A124" s="115" t="s">
        <v>919</v>
      </c>
      <c r="B124" s="116">
        <v>5131730</v>
      </c>
      <c r="C124" s="116"/>
      <c r="D124" s="116">
        <v>5131730</v>
      </c>
    </row>
    <row r="125" spans="1:4" x14ac:dyDescent="0.25">
      <c r="A125" s="115" t="s">
        <v>837</v>
      </c>
      <c r="B125" s="116">
        <v>850000</v>
      </c>
      <c r="C125" s="116">
        <v>850000</v>
      </c>
      <c r="D125" s="116"/>
    </row>
    <row r="126" spans="1:4" x14ac:dyDescent="0.25">
      <c r="A126" s="115" t="s">
        <v>405</v>
      </c>
      <c r="B126" s="116">
        <v>0</v>
      </c>
      <c r="C126" s="116"/>
      <c r="D126" s="116">
        <v>0</v>
      </c>
    </row>
    <row r="127" spans="1:4" x14ac:dyDescent="0.25">
      <c r="A127" s="115" t="s">
        <v>619</v>
      </c>
      <c r="B127" s="116">
        <v>0</v>
      </c>
      <c r="C127" s="116"/>
      <c r="D127" s="116">
        <v>0</v>
      </c>
    </row>
    <row r="128" spans="1:4" x14ac:dyDescent="0.25">
      <c r="A128" s="115" t="s">
        <v>986</v>
      </c>
      <c r="B128" s="116">
        <v>358484</v>
      </c>
      <c r="C128" s="116"/>
      <c r="D128" s="116">
        <v>358484</v>
      </c>
    </row>
    <row r="129" spans="1:4" x14ac:dyDescent="0.25">
      <c r="A129" s="115" t="s">
        <v>410</v>
      </c>
      <c r="B129" s="116">
        <v>403620</v>
      </c>
      <c r="C129" s="116">
        <v>403620</v>
      </c>
      <c r="D129" s="116"/>
    </row>
    <row r="130" spans="1:4" x14ac:dyDescent="0.25">
      <c r="A130" s="115" t="s">
        <v>407</v>
      </c>
      <c r="B130" s="116">
        <v>1350000</v>
      </c>
      <c r="C130" s="116">
        <v>1350000</v>
      </c>
      <c r="D130" s="116"/>
    </row>
    <row r="131" spans="1:4" x14ac:dyDescent="0.25">
      <c r="A131" s="115" t="s">
        <v>866</v>
      </c>
      <c r="B131" s="116">
        <v>2145324</v>
      </c>
      <c r="C131" s="116"/>
      <c r="D131" s="116">
        <v>2145324</v>
      </c>
    </row>
    <row r="132" spans="1:4" x14ac:dyDescent="0.25">
      <c r="A132" s="115" t="s">
        <v>107</v>
      </c>
      <c r="B132" s="116">
        <v>19620959.010000002</v>
      </c>
      <c r="C132" s="116">
        <v>18767051.300000001</v>
      </c>
      <c r="D132" s="116">
        <v>853907.71</v>
      </c>
    </row>
    <row r="133" spans="1:4" x14ac:dyDescent="0.25">
      <c r="A133" s="115" t="s">
        <v>590</v>
      </c>
      <c r="B133" s="116">
        <v>0</v>
      </c>
      <c r="C133" s="116"/>
      <c r="D133" s="116">
        <v>0</v>
      </c>
    </row>
    <row r="134" spans="1:4" x14ac:dyDescent="0.25">
      <c r="A134" s="115" t="s">
        <v>632</v>
      </c>
      <c r="B134" s="116">
        <v>6861286.3684</v>
      </c>
      <c r="C134" s="116"/>
      <c r="D134" s="116">
        <v>6861286.3684</v>
      </c>
    </row>
    <row r="135" spans="1:4" x14ac:dyDescent="0.25">
      <c r="A135" s="115" t="s">
        <v>74</v>
      </c>
      <c r="B135" s="116">
        <v>7500170</v>
      </c>
      <c r="C135" s="116"/>
      <c r="D135" s="116">
        <v>7500170</v>
      </c>
    </row>
    <row r="136" spans="1:4" x14ac:dyDescent="0.25">
      <c r="A136" s="115" t="s">
        <v>56</v>
      </c>
      <c r="B136" s="116">
        <v>0</v>
      </c>
      <c r="C136" s="116"/>
      <c r="D136" s="116">
        <v>0</v>
      </c>
    </row>
    <row r="137" spans="1:4" x14ac:dyDescent="0.25">
      <c r="A137" s="115" t="s">
        <v>349</v>
      </c>
      <c r="B137" s="116">
        <v>570000</v>
      </c>
      <c r="C137" s="116">
        <v>570000</v>
      </c>
      <c r="D137" s="116"/>
    </row>
    <row r="138" spans="1:4" x14ac:dyDescent="0.25">
      <c r="A138" s="115" t="s">
        <v>255</v>
      </c>
      <c r="B138" s="116">
        <v>0</v>
      </c>
      <c r="C138" s="116"/>
      <c r="D138" s="116">
        <v>0</v>
      </c>
    </row>
    <row r="139" spans="1:4" x14ac:dyDescent="0.25">
      <c r="A139" s="115" t="s">
        <v>920</v>
      </c>
      <c r="B139" s="116">
        <v>1453814.44</v>
      </c>
      <c r="C139" s="116"/>
      <c r="D139" s="116">
        <v>1453814.44</v>
      </c>
    </row>
    <row r="140" spans="1:4" x14ac:dyDescent="0.25">
      <c r="A140" s="115" t="s">
        <v>530</v>
      </c>
      <c r="B140" s="116">
        <v>720000</v>
      </c>
      <c r="C140" s="116"/>
      <c r="D140" s="116">
        <v>720000</v>
      </c>
    </row>
    <row r="141" spans="1:4" x14ac:dyDescent="0.25">
      <c r="A141" s="115" t="s">
        <v>982</v>
      </c>
      <c r="B141" s="116">
        <v>1800000</v>
      </c>
      <c r="C141" s="116"/>
      <c r="D141" s="116">
        <v>1800000</v>
      </c>
    </row>
    <row r="142" spans="1:4" x14ac:dyDescent="0.25">
      <c r="A142" s="115" t="s">
        <v>202</v>
      </c>
      <c r="B142" s="116">
        <v>285000</v>
      </c>
      <c r="C142" s="116">
        <v>285000</v>
      </c>
      <c r="D142" s="116"/>
    </row>
    <row r="143" spans="1:4" x14ac:dyDescent="0.25">
      <c r="A143" s="115" t="s">
        <v>545</v>
      </c>
      <c r="B143" s="116">
        <v>0</v>
      </c>
      <c r="C143" s="116">
        <v>0</v>
      </c>
      <c r="D143" s="116"/>
    </row>
    <row r="144" spans="1:4" x14ac:dyDescent="0.25">
      <c r="A144" s="115" t="s">
        <v>89</v>
      </c>
      <c r="B144" s="116">
        <v>1500000</v>
      </c>
      <c r="C144" s="116"/>
      <c r="D144" s="116">
        <v>1500000</v>
      </c>
    </row>
    <row r="145" spans="1:4" x14ac:dyDescent="0.25">
      <c r="A145" s="115" t="s">
        <v>692</v>
      </c>
      <c r="B145" s="116">
        <v>300000</v>
      </c>
      <c r="C145" s="116">
        <v>300000</v>
      </c>
      <c r="D145" s="116"/>
    </row>
    <row r="146" spans="1:4" x14ac:dyDescent="0.25">
      <c r="A146" s="115" t="s">
        <v>962</v>
      </c>
      <c r="B146" s="116">
        <v>74000</v>
      </c>
      <c r="C146" s="116">
        <v>74000</v>
      </c>
      <c r="D146" s="116"/>
    </row>
    <row r="147" spans="1:4" x14ac:dyDescent="0.25">
      <c r="A147" s="115" t="s">
        <v>562</v>
      </c>
      <c r="B147" s="116">
        <v>496000</v>
      </c>
      <c r="C147" s="116">
        <v>496000</v>
      </c>
      <c r="D147" s="116"/>
    </row>
    <row r="148" spans="1:4" x14ac:dyDescent="0.25">
      <c r="A148" s="115" t="s">
        <v>114</v>
      </c>
      <c r="B148" s="116">
        <v>3875000</v>
      </c>
      <c r="C148" s="116">
        <v>3875000</v>
      </c>
      <c r="D148" s="116"/>
    </row>
    <row r="149" spans="1:4" x14ac:dyDescent="0.25">
      <c r="A149" s="115" t="s">
        <v>21</v>
      </c>
      <c r="B149" s="116">
        <v>629195.43000000005</v>
      </c>
      <c r="C149" s="116">
        <v>585627.54</v>
      </c>
      <c r="D149" s="116">
        <v>43567.89</v>
      </c>
    </row>
    <row r="150" spans="1:4" x14ac:dyDescent="0.25">
      <c r="A150" s="115" t="s">
        <v>745</v>
      </c>
      <c r="B150" s="116">
        <v>500000</v>
      </c>
      <c r="C150" s="116">
        <v>500000</v>
      </c>
      <c r="D150" s="116"/>
    </row>
    <row r="151" spans="1:4" x14ac:dyDescent="0.25">
      <c r="A151" s="115" t="s">
        <v>45</v>
      </c>
      <c r="B151" s="116">
        <v>0</v>
      </c>
      <c r="C151" s="116">
        <v>0</v>
      </c>
      <c r="D151" s="116"/>
    </row>
    <row r="152" spans="1:4" x14ac:dyDescent="0.25">
      <c r="A152" s="115" t="s">
        <v>899</v>
      </c>
      <c r="B152" s="116">
        <v>963900</v>
      </c>
      <c r="C152" s="116"/>
      <c r="D152" s="116">
        <v>963900</v>
      </c>
    </row>
    <row r="153" spans="1:4" x14ac:dyDescent="0.25">
      <c r="A153" s="115" t="s">
        <v>24</v>
      </c>
      <c r="B153" s="116">
        <v>0</v>
      </c>
      <c r="C153" s="116">
        <v>0</v>
      </c>
      <c r="D153" s="116"/>
    </row>
    <row r="154" spans="1:4" x14ac:dyDescent="0.25">
      <c r="A154" s="115" t="s">
        <v>289</v>
      </c>
      <c r="B154" s="116">
        <v>200000</v>
      </c>
      <c r="C154" s="116">
        <v>200000</v>
      </c>
      <c r="D154" s="116"/>
    </row>
    <row r="155" spans="1:4" x14ac:dyDescent="0.25">
      <c r="A155" s="115" t="s">
        <v>374</v>
      </c>
      <c r="B155" s="116">
        <v>0</v>
      </c>
      <c r="C155" s="116">
        <v>0</v>
      </c>
      <c r="D155" s="116"/>
    </row>
    <row r="156" spans="1:4" x14ac:dyDescent="0.25">
      <c r="A156" s="115" t="s">
        <v>587</v>
      </c>
      <c r="B156" s="116">
        <v>453200</v>
      </c>
      <c r="C156" s="116"/>
      <c r="D156" s="116">
        <v>453200</v>
      </c>
    </row>
    <row r="157" spans="1:4" x14ac:dyDescent="0.25">
      <c r="A157" s="115" t="s">
        <v>559</v>
      </c>
      <c r="B157" s="116">
        <v>500000</v>
      </c>
      <c r="C157" s="116">
        <v>500000</v>
      </c>
      <c r="D157" s="116"/>
    </row>
    <row r="158" spans="1:4" x14ac:dyDescent="0.25">
      <c r="A158" s="115" t="s">
        <v>694</v>
      </c>
      <c r="B158" s="116">
        <v>350000</v>
      </c>
      <c r="C158" s="116">
        <v>350000</v>
      </c>
      <c r="D158" s="116"/>
    </row>
    <row r="159" spans="1:4" x14ac:dyDescent="0.25">
      <c r="A159" s="115" t="s">
        <v>8</v>
      </c>
      <c r="B159" s="116">
        <v>-180000</v>
      </c>
      <c r="C159" s="116">
        <v>-180000</v>
      </c>
      <c r="D159" s="116"/>
    </row>
    <row r="160" spans="1:4" x14ac:dyDescent="0.25">
      <c r="A160" s="115" t="s">
        <v>927</v>
      </c>
      <c r="B160" s="116">
        <v>6200000</v>
      </c>
      <c r="C160" s="116"/>
      <c r="D160" s="116">
        <v>6200000</v>
      </c>
    </row>
    <row r="161" spans="1:4" x14ac:dyDescent="0.25">
      <c r="A161" s="115" t="s">
        <v>900</v>
      </c>
      <c r="B161" s="116">
        <v>440095</v>
      </c>
      <c r="C161" s="116">
        <v>440095</v>
      </c>
      <c r="D161" s="116"/>
    </row>
    <row r="162" spans="1:4" x14ac:dyDescent="0.25">
      <c r="A162" s="115" t="s">
        <v>691</v>
      </c>
      <c r="B162" s="116">
        <v>250000</v>
      </c>
      <c r="C162" s="116">
        <v>250000</v>
      </c>
      <c r="D162" s="116"/>
    </row>
    <row r="163" spans="1:4" x14ac:dyDescent="0.25">
      <c r="A163" s="115" t="s">
        <v>474</v>
      </c>
      <c r="B163" s="116">
        <v>150000</v>
      </c>
      <c r="C163" s="116">
        <v>150000</v>
      </c>
      <c r="D163" s="116"/>
    </row>
    <row r="164" spans="1:4" x14ac:dyDescent="0.25">
      <c r="A164" s="115" t="s">
        <v>631</v>
      </c>
      <c r="B164" s="116">
        <v>200000</v>
      </c>
      <c r="C164" s="116">
        <v>200000</v>
      </c>
      <c r="D164" s="116"/>
    </row>
    <row r="165" spans="1:4" x14ac:dyDescent="0.25">
      <c r="A165" s="115" t="s">
        <v>292</v>
      </c>
      <c r="B165" s="116">
        <v>0</v>
      </c>
      <c r="C165" s="116"/>
      <c r="D165" s="116">
        <v>0</v>
      </c>
    </row>
    <row r="166" spans="1:4" x14ac:dyDescent="0.25">
      <c r="A166" s="115" t="s">
        <v>917</v>
      </c>
      <c r="B166" s="116">
        <v>2135787.7200000002</v>
      </c>
      <c r="C166" s="116"/>
      <c r="D166" s="116">
        <v>2135787.7200000002</v>
      </c>
    </row>
    <row r="167" spans="1:4" x14ac:dyDescent="0.25">
      <c r="A167" s="115" t="s">
        <v>254</v>
      </c>
      <c r="B167" s="116">
        <v>0</v>
      </c>
      <c r="C167" s="116"/>
      <c r="D167" s="116">
        <v>0</v>
      </c>
    </row>
    <row r="168" spans="1:4" x14ac:dyDescent="0.25">
      <c r="A168" s="115" t="s">
        <v>46</v>
      </c>
      <c r="B168" s="116">
        <v>0</v>
      </c>
      <c r="C168" s="116">
        <v>0</v>
      </c>
      <c r="D168" s="116"/>
    </row>
    <row r="169" spans="1:4" x14ac:dyDescent="0.25">
      <c r="A169" s="115" t="s">
        <v>933</v>
      </c>
      <c r="B169" s="116">
        <v>250000</v>
      </c>
      <c r="C169" s="116"/>
      <c r="D169" s="116">
        <v>250000</v>
      </c>
    </row>
    <row r="170" spans="1:4" x14ac:dyDescent="0.25">
      <c r="A170" s="115" t="s">
        <v>247</v>
      </c>
      <c r="B170" s="116">
        <v>0</v>
      </c>
      <c r="C170" s="116">
        <v>0</v>
      </c>
      <c r="D170" s="116"/>
    </row>
    <row r="171" spans="1:4" x14ac:dyDescent="0.25">
      <c r="A171" s="115" t="s">
        <v>637</v>
      </c>
      <c r="B171" s="116">
        <v>2440000</v>
      </c>
      <c r="C171" s="116">
        <v>2440000</v>
      </c>
      <c r="D171" s="116"/>
    </row>
    <row r="172" spans="1:4" x14ac:dyDescent="0.25">
      <c r="A172" s="115" t="s">
        <v>103</v>
      </c>
      <c r="B172" s="116">
        <v>5000000</v>
      </c>
      <c r="C172" s="116">
        <v>5000000</v>
      </c>
      <c r="D172" s="116"/>
    </row>
    <row r="173" spans="1:4" x14ac:dyDescent="0.25">
      <c r="A173" s="115" t="s">
        <v>605</v>
      </c>
      <c r="B173" s="116">
        <v>754424</v>
      </c>
      <c r="C173" s="116">
        <v>754424</v>
      </c>
      <c r="D173" s="116"/>
    </row>
    <row r="174" spans="1:4" x14ac:dyDescent="0.25">
      <c r="A174" s="115" t="s">
        <v>528</v>
      </c>
      <c r="B174" s="116">
        <v>392345.92</v>
      </c>
      <c r="C174" s="116">
        <v>392345.92</v>
      </c>
      <c r="D174" s="116"/>
    </row>
    <row r="175" spans="1:4" x14ac:dyDescent="0.25">
      <c r="A175" s="115" t="s">
        <v>23</v>
      </c>
      <c r="B175" s="116">
        <v>0</v>
      </c>
      <c r="C175" s="116">
        <v>0</v>
      </c>
      <c r="D175" s="116">
        <v>0</v>
      </c>
    </row>
    <row r="176" spans="1:4" x14ac:dyDescent="0.25">
      <c r="A176" s="115" t="s">
        <v>676</v>
      </c>
      <c r="B176" s="116">
        <v>1103600</v>
      </c>
      <c r="C176" s="116">
        <v>993240</v>
      </c>
      <c r="D176" s="116">
        <v>110360</v>
      </c>
    </row>
    <row r="177" spans="1:4" x14ac:dyDescent="0.25">
      <c r="A177" s="115" t="s">
        <v>914</v>
      </c>
      <c r="B177" s="116">
        <v>361543</v>
      </c>
      <c r="C177" s="116">
        <v>361543</v>
      </c>
      <c r="D177" s="116"/>
    </row>
    <row r="178" spans="1:4" x14ac:dyDescent="0.25">
      <c r="A178" s="115" t="s">
        <v>683</v>
      </c>
      <c r="B178" s="116">
        <v>1500000</v>
      </c>
      <c r="C178" s="116">
        <v>1500000</v>
      </c>
      <c r="D178" s="116"/>
    </row>
    <row r="179" spans="1:4" x14ac:dyDescent="0.25">
      <c r="A179" s="115" t="s">
        <v>758</v>
      </c>
      <c r="B179" s="116">
        <v>1004400</v>
      </c>
      <c r="C179" s="116">
        <v>1004400</v>
      </c>
      <c r="D179" s="116"/>
    </row>
    <row r="180" spans="1:4" x14ac:dyDescent="0.25">
      <c r="A180" s="115" t="s">
        <v>106</v>
      </c>
      <c r="B180" s="116">
        <v>29294341.969999999</v>
      </c>
      <c r="C180" s="116">
        <v>29294341.969999999</v>
      </c>
      <c r="D180" s="116"/>
    </row>
    <row r="181" spans="1:4" x14ac:dyDescent="0.25">
      <c r="A181" s="115" t="s">
        <v>105</v>
      </c>
      <c r="B181" s="116">
        <v>20458003.030000001</v>
      </c>
      <c r="C181" s="116">
        <v>20458003.030000001</v>
      </c>
      <c r="D181" s="116"/>
    </row>
    <row r="182" spans="1:4" x14ac:dyDescent="0.25">
      <c r="A182" s="115" t="s">
        <v>656</v>
      </c>
      <c r="B182" s="116">
        <v>9000000</v>
      </c>
      <c r="C182" s="116">
        <v>9000000</v>
      </c>
      <c r="D182" s="116"/>
    </row>
    <row r="183" spans="1:4" x14ac:dyDescent="0.25">
      <c r="A183" s="115" t="s">
        <v>679</v>
      </c>
      <c r="B183" s="116">
        <v>2283000</v>
      </c>
      <c r="C183" s="116">
        <v>2283000</v>
      </c>
      <c r="D183" s="116"/>
    </row>
    <row r="184" spans="1:4" x14ac:dyDescent="0.25">
      <c r="A184" s="115" t="s">
        <v>707</v>
      </c>
      <c r="B184" s="116">
        <v>1556918.8</v>
      </c>
      <c r="C184" s="116"/>
      <c r="D184" s="116">
        <v>1556918.8</v>
      </c>
    </row>
    <row r="185" spans="1:4" x14ac:dyDescent="0.25">
      <c r="A185" s="115" t="s">
        <v>574</v>
      </c>
      <c r="B185" s="116">
        <v>0</v>
      </c>
      <c r="C185" s="116"/>
      <c r="D185" s="116">
        <v>0</v>
      </c>
    </row>
    <row r="186" spans="1:4" x14ac:dyDescent="0.25">
      <c r="A186" s="115" t="s">
        <v>19</v>
      </c>
      <c r="B186" s="116">
        <v>2654000</v>
      </c>
      <c r="C186" s="116">
        <v>2054000</v>
      </c>
      <c r="D186" s="116">
        <v>600000</v>
      </c>
    </row>
    <row r="187" spans="1:4" x14ac:dyDescent="0.25">
      <c r="A187" s="115" t="s">
        <v>385</v>
      </c>
      <c r="B187" s="116">
        <v>13900000</v>
      </c>
      <c r="C187" s="116"/>
      <c r="D187" s="116">
        <v>13900000</v>
      </c>
    </row>
    <row r="188" spans="1:4" x14ac:dyDescent="0.25">
      <c r="A188" s="115" t="s">
        <v>939</v>
      </c>
      <c r="B188" s="116">
        <v>120000</v>
      </c>
      <c r="C188" s="116"/>
      <c r="D188" s="116">
        <v>120000</v>
      </c>
    </row>
    <row r="189" spans="1:4" x14ac:dyDescent="0.25">
      <c r="A189" s="115" t="s">
        <v>673</v>
      </c>
      <c r="B189" s="116">
        <v>17037548.84</v>
      </c>
      <c r="C189" s="116">
        <v>17037548.84</v>
      </c>
      <c r="D189" s="116"/>
    </row>
    <row r="190" spans="1:4" x14ac:dyDescent="0.25">
      <c r="A190" s="115" t="s">
        <v>538</v>
      </c>
      <c r="B190" s="116">
        <v>1560000</v>
      </c>
      <c r="C190" s="116"/>
      <c r="D190" s="116">
        <v>1560000</v>
      </c>
    </row>
    <row r="191" spans="1:4" x14ac:dyDescent="0.25">
      <c r="A191" s="115" t="s">
        <v>693</v>
      </c>
      <c r="B191" s="116">
        <v>2500000</v>
      </c>
      <c r="C191" s="116">
        <v>2500000</v>
      </c>
      <c r="D191" s="116"/>
    </row>
    <row r="192" spans="1:4" x14ac:dyDescent="0.25">
      <c r="A192" s="115" t="s">
        <v>526</v>
      </c>
      <c r="B192" s="116">
        <v>1371544.63</v>
      </c>
      <c r="C192" s="116">
        <v>1371544.63</v>
      </c>
      <c r="D192" s="116"/>
    </row>
    <row r="193" spans="1:4" x14ac:dyDescent="0.25">
      <c r="A193" s="115" t="s">
        <v>572</v>
      </c>
      <c r="B193" s="116">
        <v>0</v>
      </c>
      <c r="C193" s="116"/>
      <c r="D193" s="116">
        <v>0</v>
      </c>
    </row>
    <row r="194" spans="1:4" x14ac:dyDescent="0.25">
      <c r="A194" s="115" t="s">
        <v>362</v>
      </c>
      <c r="B194" s="116">
        <v>8043342.7800000003</v>
      </c>
      <c r="C194" s="116"/>
      <c r="D194" s="116">
        <v>8043342.7800000003</v>
      </c>
    </row>
    <row r="195" spans="1:4" x14ac:dyDescent="0.25">
      <c r="A195" s="115" t="s">
        <v>569</v>
      </c>
      <c r="B195" s="116">
        <v>3777000</v>
      </c>
      <c r="C195" s="116"/>
      <c r="D195" s="116">
        <v>3777000</v>
      </c>
    </row>
    <row r="196" spans="1:4" x14ac:dyDescent="0.25">
      <c r="A196" s="115" t="s">
        <v>798</v>
      </c>
      <c r="B196" s="116">
        <v>1290000</v>
      </c>
      <c r="C196" s="116"/>
      <c r="D196" s="116">
        <v>1290000</v>
      </c>
    </row>
    <row r="197" spans="1:4" x14ac:dyDescent="0.25">
      <c r="A197" s="115" t="s">
        <v>759</v>
      </c>
      <c r="B197" s="116">
        <v>0</v>
      </c>
      <c r="C197" s="116">
        <v>0</v>
      </c>
      <c r="D197" s="116"/>
    </row>
    <row r="198" spans="1:4" x14ac:dyDescent="0.25">
      <c r="A198" s="115" t="s">
        <v>638</v>
      </c>
      <c r="B198" s="116">
        <v>0</v>
      </c>
      <c r="C198" s="116"/>
      <c r="D198" s="116">
        <v>0</v>
      </c>
    </row>
    <row r="199" spans="1:4" x14ac:dyDescent="0.25">
      <c r="A199" s="115" t="s">
        <v>52</v>
      </c>
      <c r="B199" s="116">
        <v>-900000</v>
      </c>
      <c r="C199" s="116"/>
      <c r="D199" s="116">
        <v>-900000</v>
      </c>
    </row>
    <row r="200" spans="1:4" x14ac:dyDescent="0.25">
      <c r="A200" s="115" t="s">
        <v>465</v>
      </c>
      <c r="B200" s="116">
        <v>0</v>
      </c>
      <c r="C200" s="116"/>
      <c r="D200" s="116">
        <v>0</v>
      </c>
    </row>
    <row r="201" spans="1:4" x14ac:dyDescent="0.25">
      <c r="A201" s="115" t="s">
        <v>57</v>
      </c>
      <c r="B201" s="116">
        <v>0</v>
      </c>
      <c r="C201" s="116"/>
      <c r="D201" s="116">
        <v>0</v>
      </c>
    </row>
    <row r="202" spans="1:4" x14ac:dyDescent="0.25">
      <c r="A202" s="115" t="s">
        <v>617</v>
      </c>
      <c r="B202" s="116">
        <v>15000000</v>
      </c>
      <c r="C202" s="116">
        <v>15000000</v>
      </c>
      <c r="D202" s="116"/>
    </row>
    <row r="203" spans="1:4" x14ac:dyDescent="0.25">
      <c r="A203" s="115" t="s">
        <v>717</v>
      </c>
      <c r="B203" s="116">
        <v>395280</v>
      </c>
      <c r="C203" s="116">
        <v>395280</v>
      </c>
      <c r="D203" s="116">
        <v>0</v>
      </c>
    </row>
    <row r="204" spans="1:4" x14ac:dyDescent="0.25">
      <c r="A204" s="115" t="s">
        <v>750</v>
      </c>
      <c r="B204" s="116">
        <v>800000</v>
      </c>
      <c r="C204" s="116">
        <v>800000</v>
      </c>
      <c r="D204" s="116"/>
    </row>
    <row r="205" spans="1:4" x14ac:dyDescent="0.25">
      <c r="A205" s="115" t="s">
        <v>1028</v>
      </c>
      <c r="B205" s="116">
        <v>48745559.399999999</v>
      </c>
      <c r="C205" s="116"/>
      <c r="D205" s="116">
        <v>19155779.699999999</v>
      </c>
    </row>
    <row r="206" spans="1:4" x14ac:dyDescent="0.25">
      <c r="A206" s="115" t="s">
        <v>554</v>
      </c>
      <c r="B206" s="116">
        <v>4350000</v>
      </c>
      <c r="C206" s="116">
        <v>4350000</v>
      </c>
      <c r="D206" s="116"/>
    </row>
    <row r="207" spans="1:4" x14ac:dyDescent="0.25">
      <c r="A207" s="115" t="s">
        <v>427</v>
      </c>
      <c r="B207" s="116">
        <v>564730</v>
      </c>
      <c r="C207" s="116">
        <v>564730</v>
      </c>
      <c r="D207" s="116"/>
    </row>
    <row r="208" spans="1:4" x14ac:dyDescent="0.25">
      <c r="A208" s="115" t="s">
        <v>168</v>
      </c>
      <c r="B208" s="116">
        <v>15000000</v>
      </c>
      <c r="C208" s="116">
        <v>15000000</v>
      </c>
      <c r="D208" s="116"/>
    </row>
    <row r="209" spans="1:4" x14ac:dyDescent="0.25">
      <c r="A209" s="115" t="s">
        <v>487</v>
      </c>
      <c r="B209" s="116">
        <v>475000</v>
      </c>
      <c r="C209" s="116">
        <v>475000</v>
      </c>
      <c r="D209" s="116"/>
    </row>
    <row r="210" spans="1:4" x14ac:dyDescent="0.25">
      <c r="A210" s="115" t="s">
        <v>84</v>
      </c>
      <c r="B210" s="116">
        <v>0</v>
      </c>
      <c r="C210" s="116"/>
      <c r="D210" s="116">
        <v>0</v>
      </c>
    </row>
    <row r="211" spans="1:4" x14ac:dyDescent="0.25">
      <c r="A211" s="115" t="s">
        <v>810</v>
      </c>
      <c r="B211" s="116">
        <v>975000</v>
      </c>
      <c r="C211" s="116"/>
      <c r="D211" s="116">
        <v>975000</v>
      </c>
    </row>
    <row r="212" spans="1:4" x14ac:dyDescent="0.25">
      <c r="A212" s="115" t="s">
        <v>1022</v>
      </c>
      <c r="B212" s="116">
        <v>0</v>
      </c>
      <c r="C212" s="116"/>
      <c r="D212" s="116">
        <v>0</v>
      </c>
    </row>
    <row r="213" spans="1:4" x14ac:dyDescent="0.25">
      <c r="A213" s="115" t="s">
        <v>1024</v>
      </c>
      <c r="B213" s="116">
        <v>0</v>
      </c>
      <c r="C213" s="116"/>
      <c r="D213" s="116">
        <v>0</v>
      </c>
    </row>
    <row r="214" spans="1:4" x14ac:dyDescent="0.25">
      <c r="A214" s="115" t="s">
        <v>848</v>
      </c>
      <c r="B214" s="116">
        <v>491784</v>
      </c>
      <c r="C214" s="116"/>
      <c r="D214" s="116">
        <v>491784</v>
      </c>
    </row>
    <row r="215" spans="1:4" x14ac:dyDescent="0.25">
      <c r="A215" s="115" t="s">
        <v>1021</v>
      </c>
      <c r="B215" s="116">
        <v>0</v>
      </c>
      <c r="C215" s="116"/>
      <c r="D215" s="116">
        <v>0</v>
      </c>
    </row>
    <row r="216" spans="1:4" x14ac:dyDescent="0.25">
      <c r="A216" s="115" t="s">
        <v>235</v>
      </c>
      <c r="B216" s="116">
        <v>843650.72</v>
      </c>
      <c r="C216" s="116"/>
      <c r="D216" s="116">
        <v>843650.72</v>
      </c>
    </row>
    <row r="217" spans="1:4" x14ac:dyDescent="0.25">
      <c r="A217" s="115" t="s">
        <v>233</v>
      </c>
      <c r="B217" s="116">
        <v>2000000</v>
      </c>
      <c r="C217" s="116"/>
      <c r="D217" s="116">
        <v>2000000</v>
      </c>
    </row>
    <row r="218" spans="1:4" x14ac:dyDescent="0.25">
      <c r="A218" s="115" t="s">
        <v>189</v>
      </c>
      <c r="B218" s="116">
        <v>415000</v>
      </c>
      <c r="C218" s="116">
        <v>415000</v>
      </c>
      <c r="D218" s="116"/>
    </row>
    <row r="219" spans="1:4" x14ac:dyDescent="0.25">
      <c r="A219" s="115" t="s">
        <v>358</v>
      </c>
      <c r="B219" s="116">
        <v>6400000</v>
      </c>
      <c r="C219" s="116"/>
      <c r="D219" s="116">
        <v>6400000</v>
      </c>
    </row>
    <row r="220" spans="1:4" x14ac:dyDescent="0.25">
      <c r="A220" s="115" t="s">
        <v>912</v>
      </c>
      <c r="B220" s="116">
        <v>2600000</v>
      </c>
      <c r="C220" s="116">
        <v>2600000</v>
      </c>
      <c r="D220" s="116"/>
    </row>
    <row r="221" spans="1:4" x14ac:dyDescent="0.25">
      <c r="A221" s="115" t="s">
        <v>1019</v>
      </c>
      <c r="B221" s="116">
        <v>12693566.84</v>
      </c>
      <c r="C221" s="116"/>
      <c r="D221" s="116">
        <v>12693566.84</v>
      </c>
    </row>
    <row r="222" spans="1:4" x14ac:dyDescent="0.25">
      <c r="A222" s="115" t="s">
        <v>861</v>
      </c>
      <c r="B222" s="116">
        <v>1212000</v>
      </c>
      <c r="C222" s="116"/>
      <c r="D222" s="116">
        <v>1212000</v>
      </c>
    </row>
    <row r="223" spans="1:4" x14ac:dyDescent="0.25">
      <c r="A223" s="115" t="s">
        <v>576</v>
      </c>
      <c r="B223" s="116">
        <v>1798000</v>
      </c>
      <c r="C223" s="116"/>
      <c r="D223" s="116">
        <v>1798000</v>
      </c>
    </row>
    <row r="224" spans="1:4" x14ac:dyDescent="0.25">
      <c r="A224" s="115" t="s">
        <v>83</v>
      </c>
      <c r="B224" s="116">
        <v>7739889</v>
      </c>
      <c r="C224" s="116"/>
      <c r="D224" s="116">
        <v>7739889</v>
      </c>
    </row>
    <row r="225" spans="1:4" x14ac:dyDescent="0.25">
      <c r="A225" s="115" t="s">
        <v>755</v>
      </c>
      <c r="B225" s="116">
        <v>9007803.9199999999</v>
      </c>
      <c r="C225" s="116">
        <v>0</v>
      </c>
      <c r="D225" s="116">
        <v>2392727.58</v>
      </c>
    </row>
    <row r="226" spans="1:4" x14ac:dyDescent="0.25">
      <c r="A226" s="115" t="s">
        <v>185</v>
      </c>
      <c r="B226" s="116">
        <v>300000</v>
      </c>
      <c r="C226" s="116">
        <v>300000</v>
      </c>
      <c r="D226" s="116">
        <v>0</v>
      </c>
    </row>
    <row r="227" spans="1:4" x14ac:dyDescent="0.25">
      <c r="A227" s="115" t="s">
        <v>633</v>
      </c>
      <c r="B227" s="116">
        <v>-340605</v>
      </c>
      <c r="C227" s="116">
        <v>-340605</v>
      </c>
      <c r="D227" s="116"/>
    </row>
    <row r="228" spans="1:4" x14ac:dyDescent="0.25">
      <c r="A228" s="115" t="s">
        <v>447</v>
      </c>
      <c r="B228" s="116">
        <v>980000</v>
      </c>
      <c r="C228" s="116">
        <v>980000</v>
      </c>
      <c r="D228" s="116"/>
    </row>
    <row r="229" spans="1:4" x14ac:dyDescent="0.25">
      <c r="A229" s="115" t="s">
        <v>1020</v>
      </c>
      <c r="B229" s="116">
        <v>0</v>
      </c>
      <c r="C229" s="116"/>
      <c r="D229" s="116">
        <v>0</v>
      </c>
    </row>
    <row r="230" spans="1:4" x14ac:dyDescent="0.25">
      <c r="A230" s="115" t="s">
        <v>685</v>
      </c>
      <c r="B230" s="116">
        <v>21096652</v>
      </c>
      <c r="C230" s="116"/>
      <c r="D230" s="116">
        <v>21096652</v>
      </c>
    </row>
    <row r="231" spans="1:4" x14ac:dyDescent="0.25">
      <c r="A231" s="115" t="s">
        <v>9</v>
      </c>
      <c r="B231" s="116">
        <v>-500000</v>
      </c>
      <c r="C231" s="116">
        <v>-500000</v>
      </c>
      <c r="D231" s="116"/>
    </row>
    <row r="232" spans="1:4" x14ac:dyDescent="0.25">
      <c r="A232" s="115" t="s">
        <v>182</v>
      </c>
      <c r="B232" s="116">
        <v>160700</v>
      </c>
      <c r="C232" s="116">
        <v>160700</v>
      </c>
      <c r="D232" s="116"/>
    </row>
    <row r="233" spans="1:4" x14ac:dyDescent="0.25">
      <c r="A233" s="115" t="s">
        <v>16</v>
      </c>
      <c r="B233" s="116">
        <v>1088560</v>
      </c>
      <c r="C233" s="116">
        <v>1088560</v>
      </c>
      <c r="D233" s="116"/>
    </row>
    <row r="234" spans="1:4" x14ac:dyDescent="0.25">
      <c r="A234" s="115" t="s">
        <v>17</v>
      </c>
      <c r="B234" s="116">
        <v>279825</v>
      </c>
      <c r="C234" s="116">
        <v>279825</v>
      </c>
      <c r="D234" s="116"/>
    </row>
    <row r="235" spans="1:4" x14ac:dyDescent="0.25">
      <c r="A235" s="115" t="s">
        <v>13</v>
      </c>
      <c r="B235" s="116">
        <v>0</v>
      </c>
      <c r="C235" s="116">
        <v>0</v>
      </c>
      <c r="D235" s="116"/>
    </row>
    <row r="236" spans="1:4" x14ac:dyDescent="0.25">
      <c r="A236" s="115" t="s">
        <v>195</v>
      </c>
      <c r="B236" s="116">
        <v>3600000</v>
      </c>
      <c r="C236" s="116">
        <v>1919160</v>
      </c>
      <c r="D236" s="116">
        <v>1680840</v>
      </c>
    </row>
    <row r="237" spans="1:4" x14ac:dyDescent="0.25">
      <c r="A237" s="115" t="s">
        <v>514</v>
      </c>
      <c r="B237" s="116">
        <v>1364000</v>
      </c>
      <c r="C237" s="116"/>
      <c r="D237" s="116">
        <v>1364000</v>
      </c>
    </row>
    <row r="238" spans="1:4" x14ac:dyDescent="0.25">
      <c r="A238" s="115" t="s">
        <v>197</v>
      </c>
      <c r="B238" s="116">
        <v>5294391</v>
      </c>
      <c r="C238" s="116">
        <v>1752119.1581000001</v>
      </c>
      <c r="D238" s="116">
        <v>3542271.8418999999</v>
      </c>
    </row>
    <row r="239" spans="1:4" x14ac:dyDescent="0.25">
      <c r="A239" s="115" t="s">
        <v>439</v>
      </c>
      <c r="B239" s="116">
        <v>0</v>
      </c>
      <c r="C239" s="116">
        <v>-60000</v>
      </c>
      <c r="D239" s="116">
        <v>60000</v>
      </c>
    </row>
    <row r="240" spans="1:4" x14ac:dyDescent="0.25">
      <c r="A240" s="115" t="s">
        <v>511</v>
      </c>
      <c r="B240" s="116">
        <v>124000</v>
      </c>
      <c r="C240" s="116">
        <v>124000</v>
      </c>
      <c r="D240" s="116"/>
    </row>
    <row r="241" spans="1:4" x14ac:dyDescent="0.25">
      <c r="A241" s="115" t="s">
        <v>828</v>
      </c>
      <c r="B241" s="116">
        <v>4850000</v>
      </c>
      <c r="C241" s="116">
        <v>4850000</v>
      </c>
      <c r="D241" s="116"/>
    </row>
    <row r="242" spans="1:4" x14ac:dyDescent="0.25">
      <c r="A242" s="115" t="s">
        <v>183</v>
      </c>
      <c r="B242" s="116">
        <v>3000000</v>
      </c>
      <c r="C242" s="116">
        <v>3000000</v>
      </c>
      <c r="D242" s="116"/>
    </row>
    <row r="243" spans="1:4" x14ac:dyDescent="0.25">
      <c r="A243" s="115" t="s">
        <v>566</v>
      </c>
      <c r="B243" s="116">
        <v>0</v>
      </c>
      <c r="C243" s="116">
        <v>0</v>
      </c>
      <c r="D243" s="116"/>
    </row>
    <row r="244" spans="1:4" x14ac:dyDescent="0.25">
      <c r="A244" s="115" t="s">
        <v>585</v>
      </c>
      <c r="B244" s="116">
        <v>190000</v>
      </c>
      <c r="C244" s="116"/>
      <c r="D244" s="116">
        <v>190000</v>
      </c>
    </row>
    <row r="245" spans="1:4" x14ac:dyDescent="0.25">
      <c r="A245" s="115" t="s">
        <v>34</v>
      </c>
      <c r="B245" s="116">
        <v>-1170000</v>
      </c>
      <c r="C245" s="116">
        <v>-1170000</v>
      </c>
      <c r="D245" s="116"/>
    </row>
    <row r="246" spans="1:4" x14ac:dyDescent="0.25">
      <c r="A246" s="115" t="s">
        <v>6</v>
      </c>
      <c r="B246" s="116">
        <v>-1000000</v>
      </c>
      <c r="C246" s="116">
        <v>-1000000</v>
      </c>
      <c r="D246" s="116"/>
    </row>
    <row r="247" spans="1:4" x14ac:dyDescent="0.25">
      <c r="A247" s="115" t="s">
        <v>628</v>
      </c>
      <c r="B247" s="116">
        <v>503086.4</v>
      </c>
      <c r="C247" s="116">
        <v>503086.4</v>
      </c>
      <c r="D247" s="116"/>
    </row>
    <row r="248" spans="1:4" x14ac:dyDescent="0.25">
      <c r="A248" s="115" t="s">
        <v>4</v>
      </c>
      <c r="B248" s="116">
        <v>6495037.9199999999</v>
      </c>
      <c r="C248" s="116">
        <v>6495037.9199999999</v>
      </c>
      <c r="D248" s="116"/>
    </row>
    <row r="249" spans="1:4" x14ac:dyDescent="0.25">
      <c r="A249" s="115" t="s">
        <v>75</v>
      </c>
      <c r="B249" s="116">
        <v>2758000</v>
      </c>
      <c r="C249" s="116"/>
      <c r="D249" s="116">
        <v>2758000</v>
      </c>
    </row>
    <row r="250" spans="1:4" x14ac:dyDescent="0.25">
      <c r="A250" s="115" t="s">
        <v>847</v>
      </c>
      <c r="B250" s="116">
        <v>24800000</v>
      </c>
      <c r="C250" s="116">
        <v>24300000</v>
      </c>
      <c r="D250" s="116">
        <v>500000</v>
      </c>
    </row>
    <row r="251" spans="1:4" x14ac:dyDescent="0.25">
      <c r="A251" s="115" t="s">
        <v>434</v>
      </c>
      <c r="B251" s="116">
        <v>2350000</v>
      </c>
      <c r="C251" s="116"/>
      <c r="D251" s="116">
        <v>2350000</v>
      </c>
    </row>
    <row r="252" spans="1:4" x14ac:dyDescent="0.25">
      <c r="A252" s="115" t="s">
        <v>196</v>
      </c>
      <c r="B252" s="116">
        <v>2000000</v>
      </c>
      <c r="C252" s="116">
        <v>1299650</v>
      </c>
      <c r="D252" s="116">
        <v>700350</v>
      </c>
    </row>
    <row r="253" spans="1:4" x14ac:dyDescent="0.25">
      <c r="A253" s="115" t="s">
        <v>43</v>
      </c>
      <c r="B253" s="116">
        <v>4260854.7699999996</v>
      </c>
      <c r="C253" s="116">
        <v>3700002.2499999991</v>
      </c>
      <c r="D253" s="116">
        <v>560852.52000000048</v>
      </c>
    </row>
    <row r="254" spans="1:4" x14ac:dyDescent="0.25">
      <c r="A254" s="115" t="s">
        <v>890</v>
      </c>
      <c r="B254" s="116">
        <v>600000</v>
      </c>
      <c r="C254" s="116"/>
      <c r="D254" s="116">
        <v>600000</v>
      </c>
    </row>
    <row r="255" spans="1:4" x14ac:dyDescent="0.25">
      <c r="A255" s="115" t="s">
        <v>591</v>
      </c>
      <c r="B255" s="116">
        <v>0</v>
      </c>
      <c r="C255" s="116"/>
      <c r="D255" s="116">
        <v>0</v>
      </c>
    </row>
    <row r="256" spans="1:4" x14ac:dyDescent="0.25">
      <c r="A256" s="115" t="s">
        <v>112</v>
      </c>
      <c r="B256" s="116">
        <v>168326.39999999999</v>
      </c>
      <c r="C256" s="116">
        <v>168326.39999999999</v>
      </c>
      <c r="D256" s="116"/>
    </row>
    <row r="257" spans="1:4" x14ac:dyDescent="0.25">
      <c r="A257" s="115" t="s">
        <v>294</v>
      </c>
      <c r="B257" s="116">
        <v>159507.23000000001</v>
      </c>
      <c r="C257" s="116">
        <v>159507.23000000001</v>
      </c>
      <c r="D257" s="116"/>
    </row>
    <row r="258" spans="1:4" x14ac:dyDescent="0.25">
      <c r="A258" s="115" t="s">
        <v>1033</v>
      </c>
      <c r="B258" s="116">
        <v>34555047.960000001</v>
      </c>
      <c r="C258" s="116"/>
      <c r="D258" s="116">
        <v>34555047.960000001</v>
      </c>
    </row>
    <row r="259" spans="1:4" x14ac:dyDescent="0.25">
      <c r="A259" s="115" t="s">
        <v>898</v>
      </c>
      <c r="B259" s="116">
        <v>510000</v>
      </c>
      <c r="C259" s="116"/>
      <c r="D259" s="116">
        <v>510000</v>
      </c>
    </row>
    <row r="260" spans="1:4" x14ac:dyDescent="0.25">
      <c r="A260" s="115" t="s">
        <v>63</v>
      </c>
      <c r="B260" s="116">
        <v>7440000</v>
      </c>
      <c r="C260" s="116"/>
      <c r="D260" s="116">
        <v>7440000</v>
      </c>
    </row>
    <row r="261" spans="1:4" x14ac:dyDescent="0.25">
      <c r="A261" s="115" t="s">
        <v>602</v>
      </c>
      <c r="B261" s="116">
        <v>1100000</v>
      </c>
      <c r="C261" s="116">
        <v>1100000</v>
      </c>
      <c r="D261" s="116"/>
    </row>
    <row r="262" spans="1:4" x14ac:dyDescent="0.25">
      <c r="A262" s="115" t="s">
        <v>915</v>
      </c>
      <c r="B262" s="116">
        <v>458800</v>
      </c>
      <c r="C262" s="116">
        <v>458800</v>
      </c>
      <c r="D262" s="116"/>
    </row>
    <row r="263" spans="1:4" x14ac:dyDescent="0.25">
      <c r="A263" s="115" t="s">
        <v>68</v>
      </c>
      <c r="B263" s="116">
        <v>2970000</v>
      </c>
      <c r="C263" s="116"/>
      <c r="D263" s="116">
        <v>2970000</v>
      </c>
    </row>
    <row r="264" spans="1:4" x14ac:dyDescent="0.25">
      <c r="A264" s="115" t="s">
        <v>72</v>
      </c>
      <c r="B264" s="116">
        <v>175149404.99079999</v>
      </c>
      <c r="C264" s="116"/>
      <c r="D264" s="116">
        <v>175149404.99079999</v>
      </c>
    </row>
    <row r="265" spans="1:4" x14ac:dyDescent="0.25">
      <c r="A265" s="115" t="s">
        <v>853</v>
      </c>
      <c r="B265" s="116">
        <v>3000000</v>
      </c>
      <c r="C265" s="116"/>
      <c r="D265" s="116">
        <v>3000000</v>
      </c>
    </row>
    <row r="266" spans="1:4" x14ac:dyDescent="0.25">
      <c r="A266" s="115" t="s">
        <v>695</v>
      </c>
      <c r="B266" s="116">
        <v>160000</v>
      </c>
      <c r="C266" s="116">
        <v>160000</v>
      </c>
      <c r="D266" s="116"/>
    </row>
    <row r="267" spans="1:4" x14ac:dyDescent="0.25">
      <c r="A267" s="115" t="s">
        <v>983</v>
      </c>
      <c r="B267" s="116">
        <v>254200</v>
      </c>
      <c r="C267" s="116"/>
      <c r="D267" s="116">
        <v>254200</v>
      </c>
    </row>
    <row r="268" spans="1:4" x14ac:dyDescent="0.25">
      <c r="A268" s="115" t="s">
        <v>588</v>
      </c>
      <c r="B268" s="116">
        <v>0</v>
      </c>
      <c r="C268" s="116"/>
      <c r="D268" s="116">
        <v>0</v>
      </c>
    </row>
    <row r="269" spans="1:4" x14ac:dyDescent="0.25">
      <c r="A269" s="115" t="s">
        <v>79</v>
      </c>
      <c r="B269" s="116">
        <v>0</v>
      </c>
      <c r="C269" s="116"/>
      <c r="D269" s="116">
        <v>0</v>
      </c>
    </row>
    <row r="270" spans="1:4" x14ac:dyDescent="0.25">
      <c r="A270" s="115" t="s">
        <v>98</v>
      </c>
      <c r="B270" s="116">
        <v>12316389.07</v>
      </c>
      <c r="C270" s="116">
        <v>12316389.07</v>
      </c>
      <c r="D270" s="116">
        <v>0</v>
      </c>
    </row>
    <row r="271" spans="1:4" x14ac:dyDescent="0.25">
      <c r="A271" s="115" t="s">
        <v>1023</v>
      </c>
      <c r="B271" s="116">
        <v>0</v>
      </c>
      <c r="C271" s="116"/>
      <c r="D271" s="116">
        <v>0</v>
      </c>
    </row>
    <row r="272" spans="1:4" x14ac:dyDescent="0.25">
      <c r="A272" s="115" t="s">
        <v>230</v>
      </c>
      <c r="B272" s="116">
        <v>3500000</v>
      </c>
      <c r="C272" s="116"/>
      <c r="D272" s="116">
        <v>3500000</v>
      </c>
    </row>
    <row r="273" spans="1:4" x14ac:dyDescent="0.25">
      <c r="A273" s="115" t="s">
        <v>442</v>
      </c>
      <c r="B273" s="116">
        <v>280302</v>
      </c>
      <c r="C273" s="116">
        <v>280302</v>
      </c>
      <c r="D273" s="116"/>
    </row>
    <row r="274" spans="1:4" x14ac:dyDescent="0.25">
      <c r="A274" s="115" t="s">
        <v>536</v>
      </c>
      <c r="B274" s="116">
        <v>2950000</v>
      </c>
      <c r="C274" s="116"/>
      <c r="D274" s="116">
        <v>2950000</v>
      </c>
    </row>
    <row r="275" spans="1:4" x14ac:dyDescent="0.25">
      <c r="A275" s="115" t="s">
        <v>432</v>
      </c>
      <c r="B275" s="116">
        <v>4478413.17</v>
      </c>
      <c r="C275" s="116"/>
      <c r="D275" s="116">
        <v>4478413.17</v>
      </c>
    </row>
    <row r="276" spans="1:4" x14ac:dyDescent="0.25">
      <c r="A276" s="115" t="s">
        <v>615</v>
      </c>
      <c r="B276" s="116">
        <v>0</v>
      </c>
      <c r="C276" s="116">
        <v>0</v>
      </c>
      <c r="D276" s="116"/>
    </row>
    <row r="277" spans="1:4" x14ac:dyDescent="0.25">
      <c r="A277" s="115" t="s">
        <v>803</v>
      </c>
      <c r="B277" s="116">
        <v>15000000</v>
      </c>
      <c r="C277" s="116">
        <v>15000000</v>
      </c>
      <c r="D277" s="116"/>
    </row>
    <row r="278" spans="1:4" x14ac:dyDescent="0.25">
      <c r="A278" s="115" t="s">
        <v>987</v>
      </c>
      <c r="B278" s="116">
        <v>2730033</v>
      </c>
      <c r="C278" s="116"/>
      <c r="D278" s="116">
        <v>2730033</v>
      </c>
    </row>
    <row r="279" spans="1:4" x14ac:dyDescent="0.25">
      <c r="A279" s="115" t="s">
        <v>701</v>
      </c>
      <c r="B279" s="116">
        <v>8057289.3600000003</v>
      </c>
      <c r="C279" s="116"/>
      <c r="D279" s="116">
        <v>8057289.3600000003</v>
      </c>
    </row>
    <row r="280" spans="1:4" x14ac:dyDescent="0.25">
      <c r="A280" s="115" t="s">
        <v>894</v>
      </c>
      <c r="B280" s="116">
        <v>3000000</v>
      </c>
      <c r="C280" s="116"/>
      <c r="D280" s="116">
        <v>3000000</v>
      </c>
    </row>
    <row r="281" spans="1:4" x14ac:dyDescent="0.25">
      <c r="A281" s="115" t="s">
        <v>863</v>
      </c>
      <c r="B281" s="116">
        <v>595052.18000000005</v>
      </c>
      <c r="C281" s="116"/>
      <c r="D281" s="116">
        <v>595052.18000000005</v>
      </c>
    </row>
    <row r="282" spans="1:4" x14ac:dyDescent="0.25">
      <c r="A282" s="115" t="s">
        <v>858</v>
      </c>
      <c r="B282" s="116">
        <v>4095984</v>
      </c>
      <c r="C282" s="116"/>
      <c r="D282" s="116">
        <v>4095984</v>
      </c>
    </row>
    <row r="283" spans="1:4" x14ac:dyDescent="0.25">
      <c r="A283" s="115" t="s">
        <v>926</v>
      </c>
      <c r="B283" s="116">
        <v>849400</v>
      </c>
      <c r="C283" s="116"/>
      <c r="D283" s="116">
        <v>849400</v>
      </c>
    </row>
    <row r="284" spans="1:4" x14ac:dyDescent="0.25">
      <c r="A284" s="115" t="s">
        <v>808</v>
      </c>
      <c r="B284" s="116">
        <v>2199574</v>
      </c>
      <c r="C284" s="116"/>
      <c r="D284" s="116">
        <v>2199574</v>
      </c>
    </row>
    <row r="285" spans="1:4" x14ac:dyDescent="0.25">
      <c r="A285" s="115" t="s">
        <v>929</v>
      </c>
      <c r="B285" s="116">
        <v>1240000</v>
      </c>
      <c r="C285" s="116"/>
      <c r="D285" s="116">
        <v>1240000</v>
      </c>
    </row>
    <row r="286" spans="1:4" x14ac:dyDescent="0.25">
      <c r="A286" s="115" t="s">
        <v>360</v>
      </c>
      <c r="B286" s="116">
        <v>9000000</v>
      </c>
      <c r="C286" s="116"/>
      <c r="D286" s="116">
        <v>9000000</v>
      </c>
    </row>
    <row r="287" spans="1:4" x14ac:dyDescent="0.25">
      <c r="A287" s="115" t="s">
        <v>486</v>
      </c>
      <c r="B287" s="116">
        <v>809552</v>
      </c>
      <c r="C287" s="116"/>
      <c r="D287" s="116">
        <v>809552</v>
      </c>
    </row>
    <row r="288" spans="1:4" x14ac:dyDescent="0.25">
      <c r="A288" s="115" t="s">
        <v>594</v>
      </c>
      <c r="B288" s="116">
        <v>0</v>
      </c>
      <c r="C288" s="116"/>
      <c r="D288" s="116">
        <v>0</v>
      </c>
    </row>
    <row r="289" spans="1:4" x14ac:dyDescent="0.25">
      <c r="A289" s="115" t="s">
        <v>896</v>
      </c>
      <c r="B289" s="116">
        <v>3000000</v>
      </c>
      <c r="C289" s="116"/>
      <c r="D289" s="116">
        <v>3000000</v>
      </c>
    </row>
    <row r="290" spans="1:4" x14ac:dyDescent="0.25">
      <c r="A290" s="115" t="s">
        <v>928</v>
      </c>
      <c r="B290" s="116">
        <v>5000000</v>
      </c>
      <c r="C290" s="116"/>
      <c r="D290" s="116">
        <v>5000000</v>
      </c>
    </row>
    <row r="291" spans="1:4" x14ac:dyDescent="0.25">
      <c r="A291" s="115" t="s">
        <v>521</v>
      </c>
      <c r="B291" s="116">
        <v>0</v>
      </c>
      <c r="C291" s="116"/>
      <c r="D291" s="116">
        <v>0</v>
      </c>
    </row>
    <row r="292" spans="1:4" x14ac:dyDescent="0.25">
      <c r="A292" s="115" t="s">
        <v>433</v>
      </c>
      <c r="B292" s="116">
        <v>800000</v>
      </c>
      <c r="C292" s="116"/>
      <c r="D292" s="116">
        <v>800000</v>
      </c>
    </row>
    <row r="293" spans="1:4" x14ac:dyDescent="0.25">
      <c r="A293" s="115" t="s">
        <v>771</v>
      </c>
      <c r="B293" s="116">
        <v>3083570</v>
      </c>
      <c r="C293" s="116"/>
      <c r="D293" s="116">
        <v>3083570</v>
      </c>
    </row>
    <row r="294" spans="1:4" x14ac:dyDescent="0.25">
      <c r="A294" s="115" t="s">
        <v>66</v>
      </c>
      <c r="B294" s="116">
        <v>-9.3132257461547852E-10</v>
      </c>
      <c r="C294" s="116"/>
      <c r="D294" s="116">
        <v>-9.3132257461547852E-10</v>
      </c>
    </row>
    <row r="295" spans="1:4" x14ac:dyDescent="0.25">
      <c r="A295" s="115" t="s">
        <v>603</v>
      </c>
      <c r="B295" s="116">
        <v>10800000</v>
      </c>
      <c r="C295" s="116"/>
      <c r="D295" s="116">
        <v>10800000</v>
      </c>
    </row>
    <row r="296" spans="1:4" x14ac:dyDescent="0.25">
      <c r="A296" s="115" t="s">
        <v>1018</v>
      </c>
      <c r="B296" s="116">
        <v>6181400</v>
      </c>
      <c r="C296" s="116"/>
      <c r="D296" s="116">
        <v>6181400</v>
      </c>
    </row>
    <row r="297" spans="1:4" x14ac:dyDescent="0.25">
      <c r="A297" s="115" t="s">
        <v>728</v>
      </c>
      <c r="B297" s="116">
        <v>2420957.88</v>
      </c>
      <c r="C297" s="116"/>
      <c r="D297" s="116">
        <v>2420957.88</v>
      </c>
    </row>
    <row r="298" spans="1:4" x14ac:dyDescent="0.25">
      <c r="A298" s="115" t="s">
        <v>478</v>
      </c>
      <c r="B298" s="116">
        <v>2000000</v>
      </c>
      <c r="C298" s="116">
        <v>2000000</v>
      </c>
      <c r="D298" s="116"/>
    </row>
    <row r="299" spans="1:4" x14ac:dyDescent="0.25">
      <c r="A299" s="115" t="s">
        <v>1063</v>
      </c>
      <c r="B299" s="116">
        <v>26029931.190000001</v>
      </c>
      <c r="C299" s="116"/>
      <c r="D299" s="116">
        <v>26029931.190000001</v>
      </c>
    </row>
    <row r="300" spans="1:4" x14ac:dyDescent="0.25">
      <c r="A300" s="115" t="s">
        <v>1062</v>
      </c>
      <c r="B300" s="116">
        <v>13279642.5</v>
      </c>
      <c r="C300" s="116"/>
      <c r="D300" s="116">
        <v>13279642.5</v>
      </c>
    </row>
    <row r="301" spans="1:4" x14ac:dyDescent="0.25">
      <c r="A301" s="115" t="s">
        <v>1058</v>
      </c>
      <c r="B301" s="116">
        <v>2500000</v>
      </c>
      <c r="C301" s="116"/>
      <c r="D301" s="116">
        <v>2500000</v>
      </c>
    </row>
    <row r="302" spans="1:4" x14ac:dyDescent="0.25">
      <c r="A302" s="115" t="s">
        <v>1060</v>
      </c>
      <c r="B302" s="116">
        <v>12007500</v>
      </c>
      <c r="C302" s="116"/>
      <c r="D302" s="116">
        <v>12007500</v>
      </c>
    </row>
    <row r="303" spans="1:4" x14ac:dyDescent="0.25">
      <c r="A303" s="115" t="s">
        <v>1047</v>
      </c>
      <c r="B303" s="116">
        <v>3489996.04</v>
      </c>
      <c r="C303" s="116">
        <v>3489996.04</v>
      </c>
      <c r="D303" s="116"/>
    </row>
    <row r="304" spans="1:4" x14ac:dyDescent="0.25">
      <c r="A304" s="115" t="s">
        <v>984</v>
      </c>
      <c r="B304" s="116">
        <v>3489996.04</v>
      </c>
      <c r="C304" s="116">
        <v>3489996.04</v>
      </c>
      <c r="D304" s="116"/>
    </row>
    <row r="305" spans="1:4" x14ac:dyDescent="0.25">
      <c r="A305" s="115" t="s">
        <v>468</v>
      </c>
      <c r="B305" s="116">
        <v>1383488890.0589876</v>
      </c>
      <c r="C305" s="116">
        <v>662037944.2974</v>
      </c>
      <c r="D305" s="116">
        <v>666379688.12158775</v>
      </c>
    </row>
    <row r="306" spans="1:4" ht="15" x14ac:dyDescent="0.25">
      <c r="A306" s="113"/>
      <c r="B306" s="113"/>
    </row>
    <row r="307" spans="1:4" ht="15" x14ac:dyDescent="0.25">
      <c r="A307" s="113"/>
      <c r="B307" s="113"/>
    </row>
    <row r="308" spans="1:4" ht="15" x14ac:dyDescent="0.25">
      <c r="A308" s="113"/>
      <c r="B308" s="113"/>
    </row>
    <row r="309" spans="1:4" ht="15" x14ac:dyDescent="0.25">
      <c r="A309" s="113"/>
      <c r="B309" s="113"/>
    </row>
    <row r="310" spans="1:4" ht="15" x14ac:dyDescent="0.25">
      <c r="A310" s="113"/>
      <c r="B310" s="113"/>
    </row>
    <row r="311" spans="1:4" ht="15" x14ac:dyDescent="0.25">
      <c r="A311" s="113"/>
      <c r="B311" s="113"/>
    </row>
    <row r="312" spans="1:4" ht="15" x14ac:dyDescent="0.25">
      <c r="A312" s="113"/>
      <c r="B312" s="113"/>
    </row>
    <row r="313" spans="1:4" ht="15" x14ac:dyDescent="0.25">
      <c r="A313" s="113"/>
      <c r="B313" s="113"/>
    </row>
    <row r="314" spans="1:4" ht="15" x14ac:dyDescent="0.25">
      <c r="A314" s="113"/>
      <c r="B314" s="113"/>
    </row>
    <row r="315" spans="1:4" ht="15" x14ac:dyDescent="0.25">
      <c r="A315" s="113"/>
      <c r="B315" s="113"/>
    </row>
    <row r="316" spans="1:4" ht="15" x14ac:dyDescent="0.25">
      <c r="A316" s="113"/>
      <c r="B316" s="113"/>
    </row>
    <row r="317" spans="1:4" ht="15" x14ac:dyDescent="0.25">
      <c r="A317" s="113"/>
      <c r="B317" s="113"/>
    </row>
    <row r="318" spans="1:4" ht="15" x14ac:dyDescent="0.25">
      <c r="A318" s="113"/>
      <c r="B318" s="113"/>
    </row>
    <row r="319" spans="1:4" ht="15" x14ac:dyDescent="0.25">
      <c r="A319" s="113"/>
      <c r="B319" s="113"/>
    </row>
    <row r="320" spans="1:4" ht="15" x14ac:dyDescent="0.25">
      <c r="A320" s="113"/>
      <c r="B320" s="113"/>
    </row>
    <row r="321" spans="1:2" ht="15" x14ac:dyDescent="0.25">
      <c r="A321" s="113"/>
      <c r="B321" s="113"/>
    </row>
    <row r="322" spans="1:2" ht="15" x14ac:dyDescent="0.25">
      <c r="A322" s="113"/>
      <c r="B322" s="113"/>
    </row>
    <row r="323" spans="1:2" ht="15" x14ac:dyDescent="0.25">
      <c r="A323" s="113"/>
      <c r="B323" s="113"/>
    </row>
    <row r="324" spans="1:2" ht="15" x14ac:dyDescent="0.25">
      <c r="A324" s="113"/>
      <c r="B324" s="113"/>
    </row>
    <row r="325" spans="1:2" ht="15" x14ac:dyDescent="0.25">
      <c r="A325" s="113"/>
      <c r="B325" s="113"/>
    </row>
    <row r="326" spans="1:2" ht="15" x14ac:dyDescent="0.25">
      <c r="A326" s="113"/>
      <c r="B326" s="113"/>
    </row>
    <row r="327" spans="1:2" ht="15" x14ac:dyDescent="0.25">
      <c r="A327" s="113"/>
      <c r="B327" s="113"/>
    </row>
    <row r="328" spans="1:2" ht="15" x14ac:dyDescent="0.25">
      <c r="A328" s="113"/>
      <c r="B328" s="113"/>
    </row>
    <row r="329" spans="1:2" ht="15" x14ac:dyDescent="0.25">
      <c r="A329" s="113"/>
      <c r="B329" s="113"/>
    </row>
    <row r="330" spans="1:2" ht="15" x14ac:dyDescent="0.25">
      <c r="A330" s="113"/>
      <c r="B330" s="113"/>
    </row>
    <row r="331" spans="1:2" ht="15" x14ac:dyDescent="0.25">
      <c r="A331" s="113"/>
      <c r="B331" s="113"/>
    </row>
    <row r="332" spans="1:2" ht="15" x14ac:dyDescent="0.25">
      <c r="A332" s="113"/>
      <c r="B332" s="113"/>
    </row>
    <row r="333" spans="1:2" ht="15" x14ac:dyDescent="0.25">
      <c r="A333" s="113"/>
      <c r="B333" s="113"/>
    </row>
    <row r="334" spans="1:2" ht="15" x14ac:dyDescent="0.25">
      <c r="A334" s="113"/>
      <c r="B334" s="113"/>
    </row>
    <row r="335" spans="1:2" ht="15" x14ac:dyDescent="0.25">
      <c r="A335" s="113"/>
      <c r="B335" s="113"/>
    </row>
    <row r="336" spans="1:2" ht="15" x14ac:dyDescent="0.25">
      <c r="A336" s="113"/>
      <c r="B336" s="113"/>
    </row>
    <row r="337" spans="1:2" ht="15" x14ac:dyDescent="0.25">
      <c r="A337" s="113"/>
      <c r="B337" s="113"/>
    </row>
    <row r="338" spans="1:2" ht="15" x14ac:dyDescent="0.25">
      <c r="A338" s="113"/>
      <c r="B338" s="1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1"/>
  <sheetViews>
    <sheetView workbookViewId="0">
      <selection activeCell="F29" sqref="F29"/>
    </sheetView>
  </sheetViews>
  <sheetFormatPr defaultColWidth="30.85546875" defaultRowHeight="12" x14ac:dyDescent="0.25"/>
  <cols>
    <col min="1" max="1" width="19.42578125" style="114" customWidth="1"/>
    <col min="2" max="2" width="25.85546875" style="114" bestFit="1" customWidth="1"/>
    <col min="3" max="3" width="24.140625" style="114" bestFit="1" customWidth="1"/>
    <col min="4" max="4" width="25.5703125" style="114" bestFit="1" customWidth="1"/>
    <col min="5" max="5" width="25.28515625" style="114" bestFit="1" customWidth="1"/>
    <col min="6" max="16384" width="30.85546875" style="114"/>
  </cols>
  <sheetData>
    <row r="1" spans="1:5" x14ac:dyDescent="0.25">
      <c r="A1" s="121" t="s">
        <v>165</v>
      </c>
      <c r="B1" s="122" t="s">
        <v>1077</v>
      </c>
    </row>
    <row r="3" spans="1:5" s="118" customFormat="1" ht="24" x14ac:dyDescent="0.25">
      <c r="A3" s="123" t="s">
        <v>988</v>
      </c>
      <c r="B3" s="124" t="s">
        <v>989</v>
      </c>
      <c r="C3" s="124" t="s">
        <v>1015</v>
      </c>
      <c r="D3" s="124" t="s">
        <v>1016</v>
      </c>
      <c r="E3" s="124" t="s">
        <v>1076</v>
      </c>
    </row>
    <row r="4" spans="1:5" x14ac:dyDescent="0.25">
      <c r="A4" s="125" t="s">
        <v>970</v>
      </c>
      <c r="B4" s="126">
        <v>-84154217.492407978</v>
      </c>
      <c r="C4" s="126">
        <v>10286856.837592006</v>
      </c>
      <c r="D4" s="126">
        <v>-94441074.329999998</v>
      </c>
      <c r="E4" s="126"/>
    </row>
    <row r="5" spans="1:5" x14ac:dyDescent="0.25">
      <c r="A5" s="125">
        <v>1090211</v>
      </c>
      <c r="B5" s="126">
        <v>-93158868.269999996</v>
      </c>
      <c r="C5" s="126">
        <v>2025548.84</v>
      </c>
      <c r="D5" s="126">
        <v>-95184417.109999999</v>
      </c>
      <c r="E5" s="126"/>
    </row>
    <row r="6" spans="1:5" x14ac:dyDescent="0.25">
      <c r="A6" s="125" t="s">
        <v>778</v>
      </c>
      <c r="B6" s="126">
        <v>2025548.84</v>
      </c>
      <c r="C6" s="126">
        <v>2025548.84</v>
      </c>
      <c r="D6" s="126"/>
      <c r="E6" s="126"/>
    </row>
    <row r="7" spans="1:5" x14ac:dyDescent="0.25">
      <c r="A7" s="125" t="s">
        <v>138</v>
      </c>
      <c r="B7" s="126">
        <v>-24607078</v>
      </c>
      <c r="C7" s="126"/>
      <c r="D7" s="126">
        <v>-24607078</v>
      </c>
      <c r="E7" s="126"/>
    </row>
    <row r="8" spans="1:5" x14ac:dyDescent="0.25">
      <c r="A8" s="125" t="s">
        <v>141</v>
      </c>
      <c r="B8" s="126">
        <v>-4000000</v>
      </c>
      <c r="C8" s="126"/>
      <c r="D8" s="126">
        <v>-4000000</v>
      </c>
      <c r="E8" s="126"/>
    </row>
    <row r="9" spans="1:5" x14ac:dyDescent="0.25">
      <c r="A9" s="125" t="s">
        <v>232</v>
      </c>
      <c r="B9" s="126">
        <v>2517317.56</v>
      </c>
      <c r="C9" s="126"/>
      <c r="D9" s="126">
        <v>2517317.56</v>
      </c>
      <c r="E9" s="126"/>
    </row>
    <row r="10" spans="1:5" x14ac:dyDescent="0.25">
      <c r="A10" s="125" t="s">
        <v>251</v>
      </c>
      <c r="B10" s="126">
        <v>-1000000</v>
      </c>
      <c r="C10" s="126"/>
      <c r="D10" s="126">
        <v>-1000000</v>
      </c>
      <c r="E10" s="126"/>
    </row>
    <row r="11" spans="1:5" x14ac:dyDescent="0.25">
      <c r="A11" s="125" t="s">
        <v>475</v>
      </c>
      <c r="B11" s="126">
        <v>196540</v>
      </c>
      <c r="C11" s="126"/>
      <c r="D11" s="126">
        <v>196540</v>
      </c>
      <c r="E11" s="126"/>
    </row>
    <row r="12" spans="1:5" x14ac:dyDescent="0.25">
      <c r="A12" s="125" t="s">
        <v>513</v>
      </c>
      <c r="B12" s="126">
        <v>1364000</v>
      </c>
      <c r="C12" s="126"/>
      <c r="D12" s="126">
        <v>1364000</v>
      </c>
      <c r="E12" s="126"/>
    </row>
    <row r="13" spans="1:5" x14ac:dyDescent="0.25">
      <c r="A13" s="125" t="s">
        <v>577</v>
      </c>
      <c r="B13" s="126">
        <v>118.32</v>
      </c>
      <c r="C13" s="126"/>
      <c r="D13" s="126">
        <v>118.32</v>
      </c>
      <c r="E13" s="126"/>
    </row>
    <row r="14" spans="1:5" x14ac:dyDescent="0.25">
      <c r="A14" s="125" t="s">
        <v>579</v>
      </c>
      <c r="B14" s="126">
        <v>-1677200</v>
      </c>
      <c r="C14" s="126"/>
      <c r="D14" s="126">
        <v>-1677200</v>
      </c>
      <c r="E14" s="126"/>
    </row>
    <row r="15" spans="1:5" x14ac:dyDescent="0.25">
      <c r="A15" s="125" t="s">
        <v>580</v>
      </c>
      <c r="B15" s="126">
        <v>-350000</v>
      </c>
      <c r="C15" s="126"/>
      <c r="D15" s="126">
        <v>-350000</v>
      </c>
      <c r="E15" s="126"/>
    </row>
    <row r="16" spans="1:5" x14ac:dyDescent="0.25">
      <c r="A16" s="125" t="s">
        <v>686</v>
      </c>
      <c r="B16" s="126">
        <v>1556918.8</v>
      </c>
      <c r="C16" s="126"/>
      <c r="D16" s="126">
        <v>1556918.8</v>
      </c>
      <c r="E16" s="126"/>
    </row>
    <row r="17" spans="1:5" x14ac:dyDescent="0.25">
      <c r="A17" s="125" t="s">
        <v>144</v>
      </c>
      <c r="B17" s="126">
        <v>-1493449.13</v>
      </c>
      <c r="C17" s="126"/>
      <c r="D17" s="126">
        <v>-1493449.13</v>
      </c>
      <c r="E17" s="126"/>
    </row>
    <row r="18" spans="1:5" x14ac:dyDescent="0.25">
      <c r="A18" s="125" t="s">
        <v>891</v>
      </c>
      <c r="B18" s="126">
        <v>254200</v>
      </c>
      <c r="C18" s="126"/>
      <c r="D18" s="126">
        <v>254200</v>
      </c>
      <c r="E18" s="126"/>
    </row>
    <row r="19" spans="1:5" x14ac:dyDescent="0.25">
      <c r="A19" s="125" t="s">
        <v>146</v>
      </c>
      <c r="B19" s="126">
        <v>-26501617.5</v>
      </c>
      <c r="C19" s="126"/>
      <c r="D19" s="126">
        <v>-26501617.5</v>
      </c>
      <c r="E19" s="126"/>
    </row>
    <row r="20" spans="1:5" x14ac:dyDescent="0.25">
      <c r="A20" s="125" t="s">
        <v>148</v>
      </c>
      <c r="B20" s="126">
        <v>-4900000</v>
      </c>
      <c r="C20" s="126"/>
      <c r="D20" s="126">
        <v>-4900000</v>
      </c>
      <c r="E20" s="126"/>
    </row>
    <row r="21" spans="1:5" x14ac:dyDescent="0.25">
      <c r="A21" s="125" t="s">
        <v>139</v>
      </c>
      <c r="B21" s="126">
        <v>-241516</v>
      </c>
      <c r="C21" s="126"/>
      <c r="D21" s="126">
        <v>-241516</v>
      </c>
      <c r="E21" s="126"/>
    </row>
    <row r="22" spans="1:5" x14ac:dyDescent="0.25">
      <c r="A22" s="125" t="s">
        <v>140</v>
      </c>
      <c r="B22" s="126">
        <v>-4750000</v>
      </c>
      <c r="C22" s="126"/>
      <c r="D22" s="126">
        <v>-4750000</v>
      </c>
      <c r="E22" s="126"/>
    </row>
    <row r="23" spans="1:5" x14ac:dyDescent="0.25">
      <c r="A23" s="125" t="s">
        <v>149</v>
      </c>
      <c r="B23" s="126">
        <v>-2000000</v>
      </c>
      <c r="C23" s="126"/>
      <c r="D23" s="126">
        <v>-2000000</v>
      </c>
      <c r="E23" s="126"/>
    </row>
    <row r="24" spans="1:5" x14ac:dyDescent="0.25">
      <c r="A24" s="125" t="s">
        <v>150</v>
      </c>
      <c r="B24" s="126">
        <v>-1249843.02</v>
      </c>
      <c r="C24" s="126"/>
      <c r="D24" s="126">
        <v>-1249843.02</v>
      </c>
      <c r="E24" s="126"/>
    </row>
    <row r="25" spans="1:5" x14ac:dyDescent="0.25">
      <c r="A25" s="125" t="s">
        <v>152</v>
      </c>
      <c r="B25" s="126">
        <v>-2975000</v>
      </c>
      <c r="C25" s="126"/>
      <c r="D25" s="126">
        <v>-2975000</v>
      </c>
      <c r="E25" s="126"/>
    </row>
    <row r="26" spans="1:5" x14ac:dyDescent="0.25">
      <c r="A26" s="125" t="s">
        <v>250</v>
      </c>
      <c r="B26" s="126">
        <v>-3500000</v>
      </c>
      <c r="C26" s="126"/>
      <c r="D26" s="126">
        <v>-3500000</v>
      </c>
      <c r="E26" s="126"/>
    </row>
    <row r="27" spans="1:5" x14ac:dyDescent="0.25">
      <c r="A27" s="125" t="s">
        <v>154</v>
      </c>
      <c r="B27" s="126">
        <v>-1500000</v>
      </c>
      <c r="C27" s="126"/>
      <c r="D27" s="126">
        <v>-1500000</v>
      </c>
      <c r="E27" s="126"/>
    </row>
    <row r="28" spans="1:5" x14ac:dyDescent="0.25">
      <c r="A28" s="125" t="s">
        <v>368</v>
      </c>
      <c r="B28" s="126">
        <v>3436951.61</v>
      </c>
      <c r="C28" s="126"/>
      <c r="D28" s="126">
        <v>3436951.61</v>
      </c>
      <c r="E28" s="126"/>
    </row>
    <row r="29" spans="1:5" x14ac:dyDescent="0.25">
      <c r="A29" s="125" t="s">
        <v>421</v>
      </c>
      <c r="B29" s="126">
        <v>-8433600</v>
      </c>
      <c r="C29" s="126"/>
      <c r="D29" s="126">
        <v>-8433600</v>
      </c>
      <c r="E29" s="126"/>
    </row>
    <row r="30" spans="1:5" x14ac:dyDescent="0.25">
      <c r="A30" s="125" t="s">
        <v>422</v>
      </c>
      <c r="B30" s="126">
        <v>-269000</v>
      </c>
      <c r="C30" s="126"/>
      <c r="D30" s="126">
        <v>-269000</v>
      </c>
      <c r="E30" s="126"/>
    </row>
    <row r="31" spans="1:5" x14ac:dyDescent="0.25">
      <c r="A31" s="125" t="s">
        <v>844</v>
      </c>
      <c r="B31" s="126">
        <v>3137873</v>
      </c>
      <c r="C31" s="126"/>
      <c r="D31" s="126">
        <v>3137873</v>
      </c>
      <c r="E31" s="126"/>
    </row>
    <row r="32" spans="1:5" x14ac:dyDescent="0.25">
      <c r="A32" s="125" t="s">
        <v>155</v>
      </c>
      <c r="B32" s="126">
        <v>-16900032.75</v>
      </c>
      <c r="C32" s="126"/>
      <c r="D32" s="126">
        <v>-16900032.75</v>
      </c>
      <c r="E32" s="126"/>
    </row>
    <row r="33" spans="1:5" x14ac:dyDescent="0.25">
      <c r="A33" s="125" t="s">
        <v>236</v>
      </c>
      <c r="B33" s="126">
        <v>-1000000</v>
      </c>
      <c r="C33" s="126"/>
      <c r="D33" s="126">
        <v>-1000000</v>
      </c>
      <c r="E33" s="126"/>
    </row>
    <row r="34" spans="1:5" x14ac:dyDescent="0.25">
      <c r="A34" s="125" t="s">
        <v>290</v>
      </c>
      <c r="B34" s="126">
        <v>-300000</v>
      </c>
      <c r="C34" s="126"/>
      <c r="D34" s="126">
        <v>-300000</v>
      </c>
      <c r="E34" s="126"/>
    </row>
    <row r="35" spans="1:5" x14ac:dyDescent="0.25">
      <c r="A35" s="125">
        <v>1090219</v>
      </c>
      <c r="B35" s="126">
        <v>9004650.7775920033</v>
      </c>
      <c r="C35" s="126">
        <v>8261307.9975920022</v>
      </c>
      <c r="D35" s="126">
        <v>743342.78</v>
      </c>
      <c r="E35" s="126"/>
    </row>
    <row r="36" spans="1:5" x14ac:dyDescent="0.25">
      <c r="A36" s="125" t="s">
        <v>820</v>
      </c>
      <c r="B36" s="126">
        <v>-7500000</v>
      </c>
      <c r="C36" s="126">
        <v>-7500000</v>
      </c>
      <c r="D36" s="126"/>
      <c r="E36" s="126"/>
    </row>
    <row r="37" spans="1:5" x14ac:dyDescent="0.25">
      <c r="A37" s="125" t="s">
        <v>822</v>
      </c>
      <c r="B37" s="126">
        <v>1758353.44</v>
      </c>
      <c r="C37" s="126">
        <v>1758353.44</v>
      </c>
      <c r="D37" s="126"/>
      <c r="E37" s="126"/>
    </row>
    <row r="38" spans="1:5" x14ac:dyDescent="0.25">
      <c r="A38" s="125" t="s">
        <v>119</v>
      </c>
      <c r="B38" s="126">
        <v>298033.63</v>
      </c>
      <c r="C38" s="126">
        <v>298033.63</v>
      </c>
      <c r="D38" s="126"/>
      <c r="E38" s="126"/>
    </row>
    <row r="39" spans="1:5" x14ac:dyDescent="0.25">
      <c r="A39" s="125" t="s">
        <v>713</v>
      </c>
      <c r="B39" s="126">
        <v>312200</v>
      </c>
      <c r="C39" s="126">
        <v>312200</v>
      </c>
      <c r="D39" s="126"/>
      <c r="E39" s="126"/>
    </row>
    <row r="40" spans="1:5" x14ac:dyDescent="0.25">
      <c r="A40" s="125" t="s">
        <v>120</v>
      </c>
      <c r="B40" s="126">
        <v>-1680000</v>
      </c>
      <c r="C40" s="126">
        <v>-1680000</v>
      </c>
      <c r="D40" s="126"/>
      <c r="E40" s="126"/>
    </row>
    <row r="41" spans="1:5" x14ac:dyDescent="0.25">
      <c r="A41" s="125" t="s">
        <v>216</v>
      </c>
      <c r="B41" s="126">
        <v>-1451500</v>
      </c>
      <c r="C41" s="126">
        <v>-1451500</v>
      </c>
      <c r="D41" s="126"/>
      <c r="E41" s="126"/>
    </row>
    <row r="42" spans="1:5" x14ac:dyDescent="0.25">
      <c r="A42" s="125" t="s">
        <v>219</v>
      </c>
      <c r="B42" s="126">
        <v>10387843.620000001</v>
      </c>
      <c r="C42" s="126">
        <v>10387843.620000001</v>
      </c>
      <c r="D42" s="126"/>
      <c r="E42" s="126"/>
    </row>
    <row r="43" spans="1:5" x14ac:dyDescent="0.25">
      <c r="A43" s="125" t="s">
        <v>222</v>
      </c>
      <c r="B43" s="126">
        <v>71544.63</v>
      </c>
      <c r="C43" s="126">
        <v>71544.63</v>
      </c>
      <c r="D43" s="126"/>
      <c r="E43" s="126"/>
    </row>
    <row r="44" spans="1:5" x14ac:dyDescent="0.25">
      <c r="A44" s="125" t="s">
        <v>776</v>
      </c>
      <c r="B44" s="126">
        <v>-34691417.892407998</v>
      </c>
      <c r="C44" s="126">
        <v>-34691417.892407998</v>
      </c>
      <c r="D44" s="126"/>
      <c r="E44" s="126"/>
    </row>
    <row r="45" spans="1:5" x14ac:dyDescent="0.25">
      <c r="A45" s="125" t="s">
        <v>129</v>
      </c>
      <c r="B45" s="126">
        <v>-1170000</v>
      </c>
      <c r="C45" s="126">
        <v>-1170000</v>
      </c>
      <c r="D45" s="126"/>
      <c r="E45" s="126"/>
    </row>
    <row r="46" spans="1:5" x14ac:dyDescent="0.25">
      <c r="A46" s="125" t="s">
        <v>135</v>
      </c>
      <c r="B46" s="126">
        <v>-3500000</v>
      </c>
      <c r="C46" s="126">
        <v>-3500000</v>
      </c>
      <c r="D46" s="126"/>
      <c r="E46" s="126"/>
    </row>
    <row r="47" spans="1:5" x14ac:dyDescent="0.25">
      <c r="A47" s="125" t="s">
        <v>706</v>
      </c>
      <c r="B47" s="126">
        <v>-54689135.269999996</v>
      </c>
      <c r="C47" s="126">
        <v>-54689135.269999996</v>
      </c>
      <c r="D47" s="126"/>
      <c r="E47" s="126"/>
    </row>
    <row r="48" spans="1:5" x14ac:dyDescent="0.25">
      <c r="A48" s="125" t="s">
        <v>971</v>
      </c>
      <c r="B48" s="126">
        <v>180000</v>
      </c>
      <c r="C48" s="126">
        <v>180000</v>
      </c>
      <c r="D48" s="126"/>
      <c r="E48" s="126"/>
    </row>
    <row r="49" spans="1:5" x14ac:dyDescent="0.25">
      <c r="A49" s="125" t="s">
        <v>131</v>
      </c>
      <c r="B49" s="126">
        <v>756015</v>
      </c>
      <c r="C49" s="126">
        <v>756015</v>
      </c>
      <c r="D49" s="126"/>
      <c r="E49" s="126"/>
    </row>
    <row r="50" spans="1:5" x14ac:dyDescent="0.25">
      <c r="A50" s="125" t="s">
        <v>134</v>
      </c>
      <c r="B50" s="126">
        <v>-1400000</v>
      </c>
      <c r="C50" s="126">
        <v>-1400000</v>
      </c>
      <c r="D50" s="126"/>
      <c r="E50" s="126"/>
    </row>
    <row r="51" spans="1:5" x14ac:dyDescent="0.25">
      <c r="A51" s="125" t="s">
        <v>226</v>
      </c>
      <c r="B51" s="126">
        <v>-1250000</v>
      </c>
      <c r="C51" s="126">
        <v>-1250000</v>
      </c>
      <c r="D51" s="126"/>
      <c r="E51" s="126"/>
    </row>
    <row r="52" spans="1:5" x14ac:dyDescent="0.25">
      <c r="A52" s="125" t="s">
        <v>224</v>
      </c>
      <c r="B52" s="126">
        <v>-2114287</v>
      </c>
      <c r="C52" s="126">
        <v>-2114287</v>
      </c>
      <c r="D52" s="126"/>
      <c r="E52" s="126"/>
    </row>
    <row r="53" spans="1:5" x14ac:dyDescent="0.25">
      <c r="A53" s="125" t="s">
        <v>381</v>
      </c>
      <c r="B53" s="126">
        <v>-500000</v>
      </c>
      <c r="C53" s="126">
        <v>-500000</v>
      </c>
      <c r="D53" s="126"/>
      <c r="E53" s="126"/>
    </row>
    <row r="54" spans="1:5" x14ac:dyDescent="0.25">
      <c r="A54" s="125" t="s">
        <v>370</v>
      </c>
      <c r="B54" s="126">
        <v>743342.78</v>
      </c>
      <c r="C54" s="126"/>
      <c r="D54" s="126">
        <v>743342.78</v>
      </c>
      <c r="E54" s="126"/>
    </row>
    <row r="55" spans="1:5" x14ac:dyDescent="0.25">
      <c r="A55" s="125" t="s">
        <v>436</v>
      </c>
      <c r="B55" s="126">
        <v>-210000</v>
      </c>
      <c r="C55" s="126">
        <v>-210000</v>
      </c>
      <c r="D55" s="126"/>
      <c r="E55" s="126"/>
    </row>
    <row r="56" spans="1:5" x14ac:dyDescent="0.25">
      <c r="A56" s="125" t="s">
        <v>160</v>
      </c>
      <c r="B56" s="126">
        <v>-3000000</v>
      </c>
      <c r="C56" s="126">
        <v>-3000000</v>
      </c>
      <c r="D56" s="126"/>
      <c r="E56" s="126"/>
    </row>
    <row r="57" spans="1:5" x14ac:dyDescent="0.25">
      <c r="A57" s="125" t="s">
        <v>161</v>
      </c>
      <c r="B57" s="126">
        <v>18326.400000000001</v>
      </c>
      <c r="C57" s="126">
        <v>18326.400000000001</v>
      </c>
      <c r="D57" s="126"/>
      <c r="E57" s="126"/>
    </row>
    <row r="58" spans="1:5" x14ac:dyDescent="0.25">
      <c r="A58" s="125" t="s">
        <v>239</v>
      </c>
      <c r="B58" s="126">
        <v>-1243704</v>
      </c>
      <c r="C58" s="126">
        <v>-1243704</v>
      </c>
      <c r="D58" s="126"/>
      <c r="E58" s="126"/>
    </row>
    <row r="59" spans="1:5" x14ac:dyDescent="0.25">
      <c r="A59" s="125" t="s">
        <v>243</v>
      </c>
      <c r="B59" s="126">
        <v>-47400</v>
      </c>
      <c r="C59" s="126">
        <v>-47400</v>
      </c>
      <c r="D59" s="126"/>
      <c r="E59" s="126"/>
    </row>
    <row r="60" spans="1:5" x14ac:dyDescent="0.25">
      <c r="A60" s="125" t="s">
        <v>975</v>
      </c>
      <c r="B60" s="126">
        <v>108926435.44</v>
      </c>
      <c r="C60" s="126">
        <v>108926435.44</v>
      </c>
      <c r="D60" s="126"/>
      <c r="E60" s="126"/>
    </row>
    <row r="61" spans="1:5" x14ac:dyDescent="0.25">
      <c r="A61" s="125" t="s">
        <v>1010</v>
      </c>
      <c r="B61" s="126">
        <v>93949416.960000008</v>
      </c>
      <c r="C61" s="126">
        <v>-14398992</v>
      </c>
      <c r="D61" s="126">
        <v>59892227.659999996</v>
      </c>
      <c r="E61" s="126">
        <v>29589779.699999999</v>
      </c>
    </row>
    <row r="62" spans="1:5" x14ac:dyDescent="0.25">
      <c r="A62" s="125">
        <v>1090211</v>
      </c>
      <c r="B62" s="126">
        <v>89482007.359999999</v>
      </c>
      <c r="C62" s="126"/>
      <c r="D62" s="126">
        <v>59892227.659999996</v>
      </c>
      <c r="E62" s="126">
        <v>29589779.699999999</v>
      </c>
    </row>
    <row r="63" spans="1:5" x14ac:dyDescent="0.25">
      <c r="A63" s="125" t="s">
        <v>891</v>
      </c>
      <c r="B63" s="126">
        <v>89482007.359999999</v>
      </c>
      <c r="C63" s="126"/>
      <c r="D63" s="126">
        <v>59892227.659999996</v>
      </c>
      <c r="E63" s="126">
        <v>29589779.699999999</v>
      </c>
    </row>
    <row r="64" spans="1:5" x14ac:dyDescent="0.25">
      <c r="A64" s="125">
        <v>1090219</v>
      </c>
      <c r="B64" s="126">
        <v>4467409.6000000015</v>
      </c>
      <c r="C64" s="126">
        <v>-14398992</v>
      </c>
      <c r="D64" s="126"/>
      <c r="E64" s="126"/>
    </row>
    <row r="65" spans="1:5" x14ac:dyDescent="0.25">
      <c r="A65" s="125" t="s">
        <v>820</v>
      </c>
      <c r="B65" s="126">
        <v>-49200000</v>
      </c>
      <c r="C65" s="126">
        <v>-49200000</v>
      </c>
      <c r="D65" s="126"/>
      <c r="E65" s="126"/>
    </row>
    <row r="66" spans="1:5" x14ac:dyDescent="0.25">
      <c r="A66" s="125" t="s">
        <v>1007</v>
      </c>
      <c r="B66" s="126">
        <v>35667409.600000001</v>
      </c>
      <c r="C66" s="126">
        <v>16801008</v>
      </c>
      <c r="D66" s="126"/>
      <c r="E66" s="126"/>
    </row>
    <row r="67" spans="1:5" x14ac:dyDescent="0.25">
      <c r="A67" s="125" t="s">
        <v>975</v>
      </c>
      <c r="B67" s="126">
        <v>18000000</v>
      </c>
      <c r="C67" s="126">
        <v>18000000</v>
      </c>
      <c r="D67" s="126"/>
      <c r="E67" s="126"/>
    </row>
    <row r="68" spans="1:5" x14ac:dyDescent="0.25">
      <c r="A68" s="125" t="s">
        <v>1048</v>
      </c>
      <c r="B68" s="126">
        <v>0</v>
      </c>
      <c r="C68" s="126">
        <v>-8582235.9199999999</v>
      </c>
      <c r="D68" s="126">
        <v>1967159.58</v>
      </c>
      <c r="E68" s="126">
        <v>6615076.3399999999</v>
      </c>
    </row>
    <row r="69" spans="1:5" x14ac:dyDescent="0.25">
      <c r="A69" s="125">
        <v>1090219</v>
      </c>
      <c r="B69" s="126">
        <v>0</v>
      </c>
      <c r="C69" s="126">
        <v>-8582235.9199999999</v>
      </c>
      <c r="D69" s="126">
        <v>1967159.58</v>
      </c>
      <c r="E69" s="126">
        <v>6615076.3399999999</v>
      </c>
    </row>
    <row r="70" spans="1:5" x14ac:dyDescent="0.25">
      <c r="A70" s="125" t="s">
        <v>756</v>
      </c>
      <c r="B70" s="126">
        <v>-9007803.9199999999</v>
      </c>
      <c r="C70" s="126">
        <v>-8582235.9199999999</v>
      </c>
      <c r="D70" s="126">
        <v>-425568</v>
      </c>
      <c r="E70" s="126"/>
    </row>
    <row r="71" spans="1:5" x14ac:dyDescent="0.25">
      <c r="A71" s="125" t="s">
        <v>891</v>
      </c>
      <c r="B71" s="126">
        <v>9007803.9199999999</v>
      </c>
      <c r="C71" s="126"/>
      <c r="D71" s="126">
        <v>2392727.58</v>
      </c>
      <c r="E71" s="126">
        <v>6615076.3399999999</v>
      </c>
    </row>
    <row r="72" spans="1:5" x14ac:dyDescent="0.25">
      <c r="A72" s="125" t="s">
        <v>1067</v>
      </c>
      <c r="B72" s="126">
        <v>0</v>
      </c>
      <c r="C72" s="126">
        <v>0</v>
      </c>
      <c r="D72" s="126"/>
      <c r="E72" s="126"/>
    </row>
    <row r="73" spans="1:5" x14ac:dyDescent="0.25">
      <c r="A73" s="125">
        <v>1090219</v>
      </c>
      <c r="B73" s="126">
        <v>0</v>
      </c>
      <c r="C73" s="126">
        <v>0</v>
      </c>
      <c r="D73" s="126"/>
      <c r="E73" s="126"/>
    </row>
    <row r="74" spans="1:5" x14ac:dyDescent="0.25">
      <c r="A74" s="125" t="s">
        <v>975</v>
      </c>
      <c r="B74" s="126">
        <v>0</v>
      </c>
      <c r="C74" s="126">
        <v>0</v>
      </c>
      <c r="D74" s="126"/>
      <c r="E74" s="126"/>
    </row>
    <row r="75" spans="1:5" x14ac:dyDescent="0.25">
      <c r="A75" s="125" t="s">
        <v>1055</v>
      </c>
      <c r="B75" s="126">
        <v>53817073.689999998</v>
      </c>
      <c r="C75" s="126"/>
      <c r="D75" s="126">
        <v>53817073.689999998</v>
      </c>
      <c r="E75" s="126">
        <v>0</v>
      </c>
    </row>
    <row r="76" spans="1:5" x14ac:dyDescent="0.25">
      <c r="A76" s="125">
        <v>1090211</v>
      </c>
      <c r="B76" s="126">
        <v>53817073.689999998</v>
      </c>
      <c r="C76" s="126"/>
      <c r="D76" s="126">
        <v>53817073.689999998</v>
      </c>
      <c r="E76" s="126">
        <v>0</v>
      </c>
    </row>
    <row r="77" spans="1:5" x14ac:dyDescent="0.25">
      <c r="A77" s="125" t="s">
        <v>232</v>
      </c>
      <c r="B77" s="126">
        <v>26029931.190000001</v>
      </c>
      <c r="C77" s="126"/>
      <c r="D77" s="126">
        <v>26029931.190000001</v>
      </c>
      <c r="E77" s="126"/>
    </row>
    <row r="78" spans="1:5" x14ac:dyDescent="0.25">
      <c r="A78" s="125" t="s">
        <v>891</v>
      </c>
      <c r="B78" s="126">
        <v>2500000</v>
      </c>
      <c r="C78" s="126"/>
      <c r="D78" s="126">
        <v>2500000</v>
      </c>
      <c r="E78" s="126"/>
    </row>
    <row r="79" spans="1:5" x14ac:dyDescent="0.25">
      <c r="A79" s="125" t="s">
        <v>1053</v>
      </c>
      <c r="B79" s="126">
        <v>13279642.5</v>
      </c>
      <c r="C79" s="126"/>
      <c r="D79" s="126">
        <v>13279642.5</v>
      </c>
      <c r="E79" s="126">
        <v>0</v>
      </c>
    </row>
    <row r="80" spans="1:5" x14ac:dyDescent="0.25">
      <c r="A80" s="125" t="s">
        <v>844</v>
      </c>
      <c r="B80" s="126">
        <v>12007500</v>
      </c>
      <c r="C80" s="126"/>
      <c r="D80" s="126">
        <v>12007500</v>
      </c>
      <c r="E80" s="126"/>
    </row>
    <row r="81" spans="1:5" x14ac:dyDescent="0.25">
      <c r="A81" s="125" t="s">
        <v>468</v>
      </c>
      <c r="B81" s="126">
        <v>63612273.157592028</v>
      </c>
      <c r="C81" s="126">
        <v>-12694371.082407994</v>
      </c>
      <c r="D81" s="126">
        <v>21235386.599999998</v>
      </c>
      <c r="E81" s="126">
        <v>36204856.039999999</v>
      </c>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row r="111" spans="1:5" ht="15" x14ac:dyDescent="0.25">
      <c r="A111"/>
      <c r="B111"/>
      <c r="C111"/>
      <c r="D111"/>
      <c r="E111"/>
    </row>
    <row r="112" spans="1:5" ht="15" x14ac:dyDescent="0.25">
      <c r="A112"/>
      <c r="B112"/>
      <c r="C112"/>
      <c r="D112"/>
      <c r="E112"/>
    </row>
    <row r="113" spans="1:5" ht="15" x14ac:dyDescent="0.25">
      <c r="A113"/>
      <c r="B113"/>
      <c r="C113"/>
      <c r="D113"/>
      <c r="E113"/>
    </row>
    <row r="114" spans="1:5" ht="15" x14ac:dyDescent="0.25">
      <c r="A114"/>
      <c r="B114"/>
      <c r="C114"/>
      <c r="D114"/>
      <c r="E114"/>
    </row>
    <row r="115" spans="1:5" ht="15" x14ac:dyDescent="0.25">
      <c r="A115"/>
      <c r="B115"/>
      <c r="C115"/>
      <c r="D115"/>
      <c r="E115"/>
    </row>
    <row r="116" spans="1:5" ht="15" x14ac:dyDescent="0.25">
      <c r="A116"/>
      <c r="B116"/>
      <c r="C116"/>
      <c r="D116"/>
      <c r="E116"/>
    </row>
    <row r="117" spans="1:5" ht="15" x14ac:dyDescent="0.25">
      <c r="A117"/>
      <c r="B117"/>
      <c r="C117"/>
      <c r="D117"/>
      <c r="E117"/>
    </row>
    <row r="118" spans="1:5" ht="15" x14ac:dyDescent="0.25">
      <c r="A118"/>
      <c r="B118"/>
      <c r="C118"/>
      <c r="D118"/>
      <c r="E118"/>
    </row>
    <row r="119" spans="1:5" ht="15" x14ac:dyDescent="0.25">
      <c r="A119"/>
      <c r="B119"/>
      <c r="C119"/>
      <c r="D119"/>
      <c r="E119"/>
    </row>
    <row r="120" spans="1:5" ht="15" x14ac:dyDescent="0.25">
      <c r="A120"/>
      <c r="B120"/>
      <c r="C120"/>
      <c r="D120"/>
      <c r="E120"/>
    </row>
    <row r="121" spans="1:5" ht="15" x14ac:dyDescent="0.25">
      <c r="A121"/>
      <c r="B121"/>
      <c r="C121"/>
      <c r="D121"/>
      <c r="E121"/>
    </row>
    <row r="122" spans="1:5" ht="15" x14ac:dyDescent="0.25">
      <c r="A122"/>
      <c r="B122"/>
      <c r="C122"/>
      <c r="D122"/>
      <c r="E122"/>
    </row>
    <row r="123" spans="1:5" ht="15" x14ac:dyDescent="0.25">
      <c r="A123"/>
      <c r="B123"/>
      <c r="C123"/>
      <c r="D123"/>
      <c r="E123"/>
    </row>
    <row r="124" spans="1:5" ht="15" x14ac:dyDescent="0.25">
      <c r="A124"/>
      <c r="B124"/>
      <c r="C124"/>
      <c r="D124"/>
      <c r="E124"/>
    </row>
    <row r="125" spans="1:5" ht="15" x14ac:dyDescent="0.25">
      <c r="A125"/>
      <c r="B125"/>
      <c r="C125"/>
      <c r="D125"/>
      <c r="E125"/>
    </row>
    <row r="126" spans="1:5" ht="15" x14ac:dyDescent="0.25">
      <c r="A126"/>
      <c r="B126"/>
      <c r="C126"/>
      <c r="D126"/>
      <c r="E126"/>
    </row>
    <row r="127" spans="1:5" ht="15" x14ac:dyDescent="0.25">
      <c r="A127"/>
      <c r="B127"/>
      <c r="C127"/>
      <c r="D127"/>
      <c r="E127"/>
    </row>
    <row r="128" spans="1:5" ht="15" x14ac:dyDescent="0.25">
      <c r="A128"/>
      <c r="B128"/>
      <c r="C128"/>
      <c r="D128"/>
      <c r="E128"/>
    </row>
    <row r="129" spans="1:5" ht="15" x14ac:dyDescent="0.25">
      <c r="A129"/>
      <c r="B129"/>
      <c r="C129"/>
      <c r="D129"/>
      <c r="E129"/>
    </row>
    <row r="130" spans="1:5" ht="15" x14ac:dyDescent="0.25">
      <c r="A130"/>
      <c r="B130"/>
      <c r="C130"/>
      <c r="D130"/>
      <c r="E130"/>
    </row>
    <row r="131" spans="1:5" ht="15" x14ac:dyDescent="0.25">
      <c r="A131"/>
      <c r="B131"/>
      <c r="C131"/>
      <c r="D131"/>
      <c r="E131"/>
    </row>
    <row r="132" spans="1:5" ht="15" x14ac:dyDescent="0.25">
      <c r="A132"/>
      <c r="B132"/>
      <c r="C132"/>
      <c r="D132"/>
      <c r="E132"/>
    </row>
    <row r="133" spans="1:5" ht="15" x14ac:dyDescent="0.25">
      <c r="A133"/>
      <c r="B133"/>
      <c r="C133"/>
      <c r="D133"/>
      <c r="E133"/>
    </row>
    <row r="134" spans="1:5" ht="15" x14ac:dyDescent="0.25">
      <c r="A134"/>
      <c r="B134"/>
      <c r="C134"/>
      <c r="D134"/>
      <c r="E134"/>
    </row>
    <row r="135" spans="1:5" ht="15" x14ac:dyDescent="0.25">
      <c r="A135"/>
      <c r="B135"/>
      <c r="C135"/>
      <c r="D135"/>
      <c r="E135"/>
    </row>
    <row r="136" spans="1:5" ht="15" x14ac:dyDescent="0.25">
      <c r="A136"/>
      <c r="B136"/>
      <c r="C136"/>
      <c r="D136"/>
      <c r="E136"/>
    </row>
    <row r="137" spans="1:5" ht="15" x14ac:dyDescent="0.25">
      <c r="A137"/>
      <c r="B137"/>
      <c r="C137"/>
      <c r="D137"/>
      <c r="E137"/>
    </row>
    <row r="138" spans="1:5" ht="15" x14ac:dyDescent="0.25">
      <c r="A138"/>
      <c r="B138"/>
      <c r="C138"/>
      <c r="D138"/>
      <c r="E138"/>
    </row>
    <row r="139" spans="1:5" ht="15" x14ac:dyDescent="0.25">
      <c r="A139"/>
      <c r="B139"/>
      <c r="C139"/>
      <c r="D139"/>
      <c r="E139"/>
    </row>
    <row r="140" spans="1:5" ht="15" x14ac:dyDescent="0.25">
      <c r="A140"/>
      <c r="B140"/>
      <c r="C140"/>
      <c r="D140"/>
      <c r="E140"/>
    </row>
    <row r="141" spans="1:5" ht="15" x14ac:dyDescent="0.25">
      <c r="A141"/>
      <c r="B141"/>
      <c r="C141"/>
      <c r="D141"/>
      <c r="E141"/>
    </row>
    <row r="142" spans="1:5" ht="15" x14ac:dyDescent="0.25">
      <c r="A142"/>
      <c r="B142"/>
      <c r="C142"/>
      <c r="D142"/>
      <c r="E142"/>
    </row>
    <row r="143" spans="1:5" ht="15" x14ac:dyDescent="0.25">
      <c r="A143"/>
      <c r="B143"/>
      <c r="C143"/>
      <c r="D143"/>
      <c r="E143"/>
    </row>
    <row r="144" spans="1:5" ht="15" x14ac:dyDescent="0.25">
      <c r="A144"/>
      <c r="B144"/>
      <c r="C144"/>
      <c r="D144"/>
      <c r="E144"/>
    </row>
    <row r="145" spans="1:5" ht="15" x14ac:dyDescent="0.25">
      <c r="A145"/>
      <c r="B145"/>
      <c r="C145"/>
      <c r="D145"/>
      <c r="E145"/>
    </row>
    <row r="146" spans="1:5" ht="15" x14ac:dyDescent="0.25">
      <c r="A146"/>
      <c r="B146"/>
      <c r="C146"/>
      <c r="D146"/>
      <c r="E146"/>
    </row>
    <row r="147" spans="1:5" ht="15" x14ac:dyDescent="0.25">
      <c r="A147"/>
      <c r="B147"/>
      <c r="C147"/>
      <c r="D147"/>
      <c r="E147"/>
    </row>
    <row r="148" spans="1:5" ht="15" x14ac:dyDescent="0.25">
      <c r="A148"/>
      <c r="B148"/>
      <c r="C148"/>
      <c r="D148"/>
      <c r="E148"/>
    </row>
    <row r="149" spans="1:5" ht="15" x14ac:dyDescent="0.25">
      <c r="A149"/>
      <c r="B149"/>
      <c r="C149"/>
      <c r="D149"/>
      <c r="E149"/>
    </row>
    <row r="150" spans="1:5" ht="15" x14ac:dyDescent="0.25">
      <c r="A150"/>
      <c r="B150"/>
      <c r="C150"/>
      <c r="D150"/>
      <c r="E150"/>
    </row>
    <row r="151" spans="1:5" ht="15" x14ac:dyDescent="0.25">
      <c r="A151"/>
      <c r="B151"/>
      <c r="C151"/>
      <c r="D151"/>
      <c r="E151"/>
    </row>
    <row r="152" spans="1:5" ht="15" x14ac:dyDescent="0.25">
      <c r="A152"/>
      <c r="B152"/>
      <c r="C152"/>
      <c r="D152"/>
      <c r="E152"/>
    </row>
    <row r="153" spans="1:5" ht="15" x14ac:dyDescent="0.25">
      <c r="A153"/>
      <c r="B153"/>
      <c r="C153"/>
      <c r="D153"/>
      <c r="E153"/>
    </row>
    <row r="154" spans="1:5" ht="15" x14ac:dyDescent="0.25">
      <c r="A154"/>
      <c r="B154"/>
      <c r="C154"/>
      <c r="D154"/>
      <c r="E154"/>
    </row>
    <row r="155" spans="1:5" ht="15" x14ac:dyDescent="0.25">
      <c r="A155"/>
      <c r="B155"/>
      <c r="C155"/>
      <c r="D155"/>
      <c r="E155"/>
    </row>
    <row r="156" spans="1:5" ht="15" x14ac:dyDescent="0.25">
      <c r="A156"/>
      <c r="B156"/>
      <c r="C156"/>
      <c r="D156"/>
      <c r="E156"/>
    </row>
    <row r="157" spans="1:5" ht="15" x14ac:dyDescent="0.25">
      <c r="A157"/>
      <c r="B157"/>
      <c r="C157"/>
      <c r="D157"/>
      <c r="E157"/>
    </row>
    <row r="158" spans="1:5" ht="15" x14ac:dyDescent="0.25">
      <c r="A158"/>
      <c r="B158"/>
      <c r="C158"/>
      <c r="D158"/>
      <c r="E158"/>
    </row>
    <row r="159" spans="1:5" ht="15" x14ac:dyDescent="0.25">
      <c r="A159"/>
      <c r="B159"/>
      <c r="C159"/>
      <c r="D159"/>
      <c r="E159"/>
    </row>
    <row r="160" spans="1:5" ht="15" x14ac:dyDescent="0.25">
      <c r="A160"/>
      <c r="B160"/>
      <c r="C160"/>
      <c r="D160"/>
      <c r="E160"/>
    </row>
    <row r="161" spans="1:5" ht="15" x14ac:dyDescent="0.25">
      <c r="A161"/>
      <c r="B161"/>
      <c r="C161"/>
      <c r="D161"/>
      <c r="E161"/>
    </row>
    <row r="162" spans="1:5" ht="15" x14ac:dyDescent="0.25">
      <c r="A162"/>
      <c r="B162"/>
      <c r="C162"/>
      <c r="D162"/>
      <c r="E162"/>
    </row>
    <row r="163" spans="1:5" ht="15" x14ac:dyDescent="0.25">
      <c r="A163"/>
      <c r="B163"/>
      <c r="C163"/>
      <c r="D163"/>
      <c r="E163"/>
    </row>
    <row r="164" spans="1:5" ht="15" x14ac:dyDescent="0.25">
      <c r="A164"/>
      <c r="B164"/>
      <c r="C164"/>
      <c r="D164"/>
      <c r="E164"/>
    </row>
    <row r="165" spans="1:5" ht="15" x14ac:dyDescent="0.25">
      <c r="A165"/>
      <c r="B165"/>
      <c r="C165"/>
      <c r="D165"/>
      <c r="E165"/>
    </row>
    <row r="166" spans="1:5" ht="15" x14ac:dyDescent="0.25">
      <c r="A166"/>
      <c r="B166"/>
      <c r="C166"/>
      <c r="D166"/>
      <c r="E166"/>
    </row>
    <row r="167" spans="1:5" ht="15" x14ac:dyDescent="0.25">
      <c r="A167"/>
      <c r="B167"/>
      <c r="C167"/>
      <c r="D167"/>
      <c r="E167"/>
    </row>
    <row r="168" spans="1:5" ht="15" x14ac:dyDescent="0.25">
      <c r="A168"/>
      <c r="B168"/>
      <c r="C168"/>
      <c r="D168"/>
      <c r="E168"/>
    </row>
    <row r="169" spans="1:5" ht="15" x14ac:dyDescent="0.25">
      <c r="A169"/>
      <c r="B169"/>
      <c r="C169"/>
      <c r="D169"/>
      <c r="E169"/>
    </row>
    <row r="170" spans="1:5" ht="15" x14ac:dyDescent="0.25">
      <c r="A170"/>
      <c r="B170"/>
      <c r="C170"/>
      <c r="D170"/>
      <c r="E170"/>
    </row>
    <row r="171" spans="1:5" ht="15" x14ac:dyDescent="0.25">
      <c r="A171"/>
      <c r="B171"/>
      <c r="C171"/>
      <c r="D171"/>
      <c r="E171"/>
    </row>
    <row r="172" spans="1:5" ht="15" x14ac:dyDescent="0.25">
      <c r="A172"/>
      <c r="B172"/>
      <c r="C172"/>
      <c r="D172"/>
      <c r="E172"/>
    </row>
    <row r="173" spans="1:5" ht="15" x14ac:dyDescent="0.25">
      <c r="A173"/>
      <c r="B173"/>
      <c r="C173"/>
      <c r="D173"/>
      <c r="E173"/>
    </row>
    <row r="174" spans="1:5" ht="15" x14ac:dyDescent="0.25">
      <c r="A174"/>
      <c r="B174"/>
      <c r="C174"/>
      <c r="D174"/>
      <c r="E174"/>
    </row>
    <row r="175" spans="1:5" ht="15" x14ac:dyDescent="0.25">
      <c r="A175"/>
      <c r="B175"/>
      <c r="C175"/>
      <c r="D175"/>
      <c r="E175"/>
    </row>
    <row r="176" spans="1:5" ht="15" x14ac:dyDescent="0.25">
      <c r="A176"/>
      <c r="B176"/>
      <c r="C176"/>
      <c r="D176"/>
      <c r="E176"/>
    </row>
    <row r="177" spans="1:5" ht="15" x14ac:dyDescent="0.25">
      <c r="A177"/>
      <c r="B177"/>
      <c r="C177"/>
      <c r="D177"/>
      <c r="E177"/>
    </row>
    <row r="178" spans="1:5" ht="15" x14ac:dyDescent="0.25">
      <c r="A178"/>
      <c r="B178"/>
      <c r="C178"/>
      <c r="D178"/>
      <c r="E178"/>
    </row>
    <row r="179" spans="1:5" ht="15" x14ac:dyDescent="0.25">
      <c r="A179"/>
      <c r="B179"/>
      <c r="C179"/>
      <c r="D179"/>
      <c r="E179"/>
    </row>
    <row r="180" spans="1:5" ht="15" x14ac:dyDescent="0.25">
      <c r="A180"/>
      <c r="B180"/>
      <c r="C180"/>
      <c r="D180"/>
      <c r="E180"/>
    </row>
    <row r="181" spans="1:5" ht="15" x14ac:dyDescent="0.25">
      <c r="A181"/>
      <c r="B181"/>
      <c r="C181"/>
      <c r="D181"/>
      <c r="E181"/>
    </row>
    <row r="182" spans="1:5" ht="15" x14ac:dyDescent="0.25">
      <c r="A182"/>
      <c r="B182"/>
      <c r="C182"/>
      <c r="D182"/>
      <c r="E182"/>
    </row>
    <row r="183" spans="1:5" ht="15" x14ac:dyDescent="0.25">
      <c r="A183"/>
      <c r="B183"/>
      <c r="C183"/>
      <c r="D183"/>
      <c r="E183"/>
    </row>
    <row r="184" spans="1:5" ht="15" x14ac:dyDescent="0.25">
      <c r="A184"/>
      <c r="B184"/>
      <c r="C184"/>
      <c r="D184"/>
      <c r="E184"/>
    </row>
    <row r="185" spans="1:5" ht="15" x14ac:dyDescent="0.25">
      <c r="A185"/>
      <c r="B185"/>
      <c r="C185"/>
      <c r="D185"/>
      <c r="E185"/>
    </row>
    <row r="186" spans="1:5" ht="15" x14ac:dyDescent="0.25">
      <c r="A186"/>
      <c r="B186"/>
      <c r="C186"/>
      <c r="D186"/>
      <c r="E186"/>
    </row>
    <row r="187" spans="1:5" ht="15" x14ac:dyDescent="0.25">
      <c r="A187"/>
      <c r="B187"/>
      <c r="C187"/>
      <c r="D187"/>
      <c r="E187"/>
    </row>
    <row r="188" spans="1:5" ht="15" x14ac:dyDescent="0.25">
      <c r="A188"/>
      <c r="B188"/>
      <c r="C188"/>
      <c r="D188"/>
      <c r="E188"/>
    </row>
    <row r="189" spans="1:5" ht="15" x14ac:dyDescent="0.25">
      <c r="A189"/>
      <c r="B189"/>
      <c r="C189"/>
      <c r="D189"/>
      <c r="E189"/>
    </row>
    <row r="190" spans="1:5" ht="15" x14ac:dyDescent="0.25">
      <c r="A190"/>
      <c r="B190"/>
      <c r="C190"/>
      <c r="D190"/>
      <c r="E190"/>
    </row>
    <row r="191" spans="1:5" ht="15" x14ac:dyDescent="0.25">
      <c r="A191"/>
      <c r="B191"/>
      <c r="C191"/>
      <c r="D191"/>
      <c r="E191"/>
    </row>
    <row r="192" spans="1:5" ht="15" x14ac:dyDescent="0.25">
      <c r="A192"/>
      <c r="B192"/>
      <c r="C192"/>
      <c r="D192"/>
      <c r="E192"/>
    </row>
    <row r="193" spans="1:5" ht="15" x14ac:dyDescent="0.25">
      <c r="A193"/>
      <c r="B193"/>
      <c r="C193"/>
      <c r="D193"/>
      <c r="E193"/>
    </row>
    <row r="194" spans="1:5" ht="15" x14ac:dyDescent="0.25">
      <c r="A194"/>
      <c r="B194"/>
      <c r="C194"/>
      <c r="D194"/>
      <c r="E194"/>
    </row>
    <row r="195" spans="1:5" ht="15" x14ac:dyDescent="0.25">
      <c r="A195"/>
      <c r="B195"/>
      <c r="C195"/>
      <c r="D195"/>
      <c r="E195"/>
    </row>
    <row r="196" spans="1:5" ht="15" x14ac:dyDescent="0.25">
      <c r="A196"/>
      <c r="B196"/>
      <c r="C196"/>
      <c r="D196"/>
      <c r="E196"/>
    </row>
    <row r="197" spans="1:5" ht="15" x14ac:dyDescent="0.25">
      <c r="A197"/>
      <c r="B197"/>
      <c r="C197"/>
      <c r="D197"/>
      <c r="E197"/>
    </row>
    <row r="198" spans="1:5" ht="15" x14ac:dyDescent="0.25">
      <c r="A198"/>
      <c r="B198"/>
      <c r="C198"/>
      <c r="D198"/>
      <c r="E198"/>
    </row>
    <row r="199" spans="1:5" ht="15" x14ac:dyDescent="0.25">
      <c r="A199"/>
      <c r="B199"/>
      <c r="C199"/>
      <c r="D199"/>
      <c r="E199"/>
    </row>
    <row r="200" spans="1:5" ht="15" x14ac:dyDescent="0.25">
      <c r="A200"/>
      <c r="B200"/>
      <c r="C200"/>
      <c r="D200"/>
      <c r="E200"/>
    </row>
    <row r="201" spans="1:5" ht="15" x14ac:dyDescent="0.25">
      <c r="A201"/>
      <c r="B201"/>
      <c r="C201"/>
      <c r="D201"/>
      <c r="E201"/>
    </row>
    <row r="202" spans="1:5" ht="15" x14ac:dyDescent="0.25">
      <c r="A202"/>
      <c r="B202"/>
      <c r="C202"/>
      <c r="D202"/>
      <c r="E202"/>
    </row>
    <row r="203" spans="1:5" ht="15" x14ac:dyDescent="0.25">
      <c r="A203"/>
      <c r="B203"/>
      <c r="C203"/>
      <c r="D203"/>
      <c r="E203"/>
    </row>
    <row r="204" spans="1:5" ht="15" x14ac:dyDescent="0.25">
      <c r="A204"/>
      <c r="B204"/>
      <c r="C204"/>
      <c r="D204"/>
      <c r="E204"/>
    </row>
    <row r="205" spans="1:5" ht="15" x14ac:dyDescent="0.25">
      <c r="A205"/>
      <c r="B205"/>
      <c r="C205"/>
      <c r="D205"/>
      <c r="E205"/>
    </row>
    <row r="206" spans="1:5" ht="15" x14ac:dyDescent="0.25">
      <c r="A206"/>
      <c r="B206"/>
      <c r="C206"/>
      <c r="D206"/>
      <c r="E206"/>
    </row>
    <row r="207" spans="1:5" ht="15" x14ac:dyDescent="0.25">
      <c r="A207"/>
      <c r="B207"/>
      <c r="C207"/>
      <c r="D207"/>
      <c r="E207"/>
    </row>
    <row r="208" spans="1:5" ht="15" x14ac:dyDescent="0.25">
      <c r="A208"/>
      <c r="B208"/>
      <c r="C208"/>
      <c r="D208"/>
      <c r="E208"/>
    </row>
    <row r="209" spans="1:5" ht="15" x14ac:dyDescent="0.25">
      <c r="A209"/>
      <c r="B209"/>
      <c r="C209"/>
      <c r="D209"/>
      <c r="E209"/>
    </row>
    <row r="210" spans="1:5" ht="15" x14ac:dyDescent="0.25">
      <c r="A210"/>
      <c r="B210"/>
      <c r="C210"/>
      <c r="D210"/>
      <c r="E210"/>
    </row>
    <row r="211" spans="1:5" ht="15" x14ac:dyDescent="0.25">
      <c r="A211"/>
      <c r="B211"/>
      <c r="C211"/>
      <c r="D211"/>
      <c r="E211"/>
    </row>
    <row r="212" spans="1:5" ht="15" x14ac:dyDescent="0.25">
      <c r="A212"/>
      <c r="B212"/>
      <c r="C212"/>
      <c r="D212"/>
      <c r="E212"/>
    </row>
    <row r="213" spans="1:5" ht="15" x14ac:dyDescent="0.25">
      <c r="A213"/>
      <c r="B213"/>
      <c r="C213"/>
      <c r="D213"/>
      <c r="E213"/>
    </row>
    <row r="214" spans="1:5" ht="15" x14ac:dyDescent="0.25">
      <c r="A214"/>
      <c r="B214"/>
      <c r="C214"/>
      <c r="D214"/>
      <c r="E214"/>
    </row>
    <row r="215" spans="1:5" ht="15" x14ac:dyDescent="0.25">
      <c r="A215"/>
      <c r="B215"/>
      <c r="C215"/>
      <c r="D215"/>
      <c r="E215"/>
    </row>
    <row r="216" spans="1:5" ht="15" x14ac:dyDescent="0.25">
      <c r="A216"/>
      <c r="B216"/>
      <c r="C216"/>
      <c r="D216"/>
      <c r="E216"/>
    </row>
    <row r="217" spans="1:5" ht="15" x14ac:dyDescent="0.25">
      <c r="A217"/>
      <c r="B217"/>
      <c r="C217"/>
      <c r="D217"/>
      <c r="E217"/>
    </row>
    <row r="218" spans="1:5" ht="15" x14ac:dyDescent="0.25">
      <c r="A218"/>
      <c r="B218"/>
      <c r="C218"/>
      <c r="D218"/>
      <c r="E218"/>
    </row>
    <row r="219" spans="1:5" ht="15" x14ac:dyDescent="0.25">
      <c r="A219"/>
      <c r="B219"/>
      <c r="C219"/>
      <c r="D219"/>
      <c r="E219"/>
    </row>
    <row r="220" spans="1:5" ht="15" x14ac:dyDescent="0.25">
      <c r="A220"/>
      <c r="B220"/>
      <c r="C220"/>
      <c r="D220"/>
      <c r="E220"/>
    </row>
    <row r="221" spans="1:5" ht="15" x14ac:dyDescent="0.25">
      <c r="A221"/>
      <c r="B221"/>
      <c r="C221"/>
      <c r="D221"/>
      <c r="E221"/>
    </row>
    <row r="222" spans="1:5" ht="15" x14ac:dyDescent="0.25">
      <c r="A222"/>
      <c r="B222"/>
      <c r="C222"/>
      <c r="D222"/>
      <c r="E222"/>
    </row>
    <row r="223" spans="1:5" ht="15" x14ac:dyDescent="0.25">
      <c r="A223"/>
      <c r="B223"/>
      <c r="C223"/>
      <c r="D223"/>
      <c r="E223"/>
    </row>
    <row r="224" spans="1:5" ht="15" x14ac:dyDescent="0.25">
      <c r="A224"/>
      <c r="B224"/>
      <c r="C224"/>
      <c r="D224"/>
      <c r="E224"/>
    </row>
    <row r="225" spans="1:5" ht="15" x14ac:dyDescent="0.25">
      <c r="A225"/>
      <c r="B225"/>
      <c r="C225"/>
      <c r="D225"/>
      <c r="E225"/>
    </row>
    <row r="226" spans="1:5" ht="15" x14ac:dyDescent="0.25">
      <c r="A226"/>
      <c r="B226"/>
      <c r="C226"/>
      <c r="D226"/>
      <c r="E226"/>
    </row>
    <row r="227" spans="1:5" ht="15" x14ac:dyDescent="0.25">
      <c r="A227"/>
      <c r="B227"/>
      <c r="C227"/>
      <c r="D227"/>
      <c r="E227"/>
    </row>
    <row r="228" spans="1:5" ht="15" x14ac:dyDescent="0.25">
      <c r="A228"/>
      <c r="B228"/>
      <c r="C228"/>
      <c r="D228"/>
      <c r="E228"/>
    </row>
    <row r="229" spans="1:5" ht="15" x14ac:dyDescent="0.25">
      <c r="A229"/>
      <c r="B229"/>
      <c r="C229"/>
      <c r="D229"/>
      <c r="E229"/>
    </row>
    <row r="230" spans="1:5" ht="15" x14ac:dyDescent="0.25">
      <c r="A230"/>
      <c r="B230"/>
      <c r="C230"/>
      <c r="D230"/>
      <c r="E230"/>
    </row>
    <row r="231" spans="1:5" ht="15" x14ac:dyDescent="0.25">
      <c r="A231"/>
      <c r="B231"/>
      <c r="C231"/>
      <c r="D231"/>
      <c r="E231"/>
    </row>
    <row r="232" spans="1:5" ht="15" x14ac:dyDescent="0.25">
      <c r="A232"/>
      <c r="B232"/>
      <c r="C232"/>
      <c r="D232"/>
      <c r="E232"/>
    </row>
    <row r="233" spans="1:5" ht="15" x14ac:dyDescent="0.25">
      <c r="A233"/>
      <c r="B233"/>
      <c r="C233"/>
      <c r="D233"/>
      <c r="E233"/>
    </row>
    <row r="234" spans="1:5" ht="15" x14ac:dyDescent="0.25">
      <c r="A234"/>
      <c r="B234"/>
      <c r="C234"/>
      <c r="D234"/>
      <c r="E234"/>
    </row>
    <row r="235" spans="1:5" ht="15" x14ac:dyDescent="0.25">
      <c r="A235"/>
      <c r="B235"/>
      <c r="C235"/>
      <c r="D235"/>
      <c r="E235"/>
    </row>
    <row r="236" spans="1:5" ht="15" x14ac:dyDescent="0.25">
      <c r="A236"/>
      <c r="B236"/>
      <c r="C236"/>
      <c r="D236"/>
      <c r="E236"/>
    </row>
    <row r="237" spans="1:5" ht="15" x14ac:dyDescent="0.25">
      <c r="A237"/>
      <c r="B237"/>
      <c r="C237"/>
      <c r="D237"/>
      <c r="E237"/>
    </row>
    <row r="238" spans="1:5" ht="15" x14ac:dyDescent="0.25">
      <c r="A238"/>
      <c r="B238"/>
      <c r="C238"/>
      <c r="D238"/>
      <c r="E238"/>
    </row>
    <row r="239" spans="1:5" ht="15" x14ac:dyDescent="0.25">
      <c r="A239"/>
      <c r="B239"/>
      <c r="C239"/>
      <c r="D239"/>
      <c r="E239"/>
    </row>
    <row r="240" spans="1:5" ht="15" x14ac:dyDescent="0.25">
      <c r="A240"/>
      <c r="B240"/>
      <c r="C240"/>
      <c r="D240"/>
      <c r="E240"/>
    </row>
    <row r="241" spans="1:5" ht="15" x14ac:dyDescent="0.25">
      <c r="A241"/>
      <c r="B241"/>
      <c r="C241"/>
      <c r="D241"/>
      <c r="E241"/>
    </row>
    <row r="242" spans="1:5" ht="15" x14ac:dyDescent="0.25">
      <c r="A242"/>
      <c r="B242"/>
      <c r="C242"/>
      <c r="D242"/>
      <c r="E242"/>
    </row>
    <row r="243" spans="1:5" ht="15" x14ac:dyDescent="0.25">
      <c r="A243"/>
      <c r="B243"/>
      <c r="C243"/>
      <c r="D243"/>
      <c r="E243"/>
    </row>
    <row r="244" spans="1:5" ht="15" x14ac:dyDescent="0.25">
      <c r="A244"/>
      <c r="B244"/>
      <c r="C244"/>
      <c r="D244"/>
      <c r="E244"/>
    </row>
    <row r="245" spans="1:5" ht="15" x14ac:dyDescent="0.25">
      <c r="A245"/>
      <c r="B245"/>
      <c r="C245"/>
      <c r="D245"/>
      <c r="E245"/>
    </row>
    <row r="246" spans="1:5" ht="15" x14ac:dyDescent="0.25">
      <c r="A246"/>
      <c r="B246"/>
      <c r="C246"/>
      <c r="D246"/>
      <c r="E246"/>
    </row>
    <row r="247" spans="1:5" ht="15" x14ac:dyDescent="0.25">
      <c r="A247"/>
      <c r="B247"/>
      <c r="C247"/>
      <c r="D247"/>
      <c r="E247"/>
    </row>
    <row r="248" spans="1:5" ht="15" x14ac:dyDescent="0.25">
      <c r="A248"/>
      <c r="B248"/>
      <c r="C248"/>
      <c r="D248"/>
      <c r="E248"/>
    </row>
    <row r="249" spans="1:5" ht="15" x14ac:dyDescent="0.25">
      <c r="A249"/>
      <c r="B249"/>
      <c r="C249"/>
      <c r="D249"/>
      <c r="E249"/>
    </row>
    <row r="250" spans="1:5" ht="15" x14ac:dyDescent="0.25">
      <c r="A250"/>
      <c r="B250"/>
      <c r="C250"/>
      <c r="D250"/>
      <c r="E250"/>
    </row>
    <row r="251" spans="1:5" ht="15" x14ac:dyDescent="0.25">
      <c r="A251"/>
      <c r="B251"/>
      <c r="C251"/>
      <c r="D251"/>
      <c r="E251"/>
    </row>
    <row r="252" spans="1:5" ht="15" x14ac:dyDescent="0.25">
      <c r="A252"/>
      <c r="B252"/>
      <c r="C252"/>
      <c r="D252"/>
      <c r="E252"/>
    </row>
    <row r="253" spans="1:5" ht="15" x14ac:dyDescent="0.25">
      <c r="A253"/>
      <c r="B253"/>
      <c r="C253"/>
      <c r="D253"/>
      <c r="E253"/>
    </row>
    <row r="254" spans="1:5" ht="15" x14ac:dyDescent="0.25">
      <c r="A254"/>
      <c r="B254"/>
      <c r="C254"/>
      <c r="D254"/>
      <c r="E254"/>
    </row>
    <row r="255" spans="1:5" ht="15" x14ac:dyDescent="0.25">
      <c r="A255"/>
      <c r="B255"/>
      <c r="C255"/>
      <c r="D255"/>
      <c r="E255"/>
    </row>
    <row r="256" spans="1:5" ht="15" x14ac:dyDescent="0.25">
      <c r="A256"/>
      <c r="B256"/>
      <c r="C256"/>
      <c r="D256"/>
      <c r="E256"/>
    </row>
    <row r="257" spans="1:5" ht="15" x14ac:dyDescent="0.25">
      <c r="A257"/>
      <c r="B257"/>
      <c r="C257"/>
      <c r="D257"/>
      <c r="E257"/>
    </row>
    <row r="258" spans="1:5" ht="15" x14ac:dyDescent="0.25">
      <c r="A258"/>
      <c r="B258"/>
      <c r="C258"/>
      <c r="D258"/>
      <c r="E258"/>
    </row>
    <row r="259" spans="1:5" ht="15" x14ac:dyDescent="0.25">
      <c r="A259"/>
      <c r="B259"/>
      <c r="C259"/>
      <c r="D259"/>
      <c r="E259"/>
    </row>
    <row r="260" spans="1:5" ht="15" x14ac:dyDescent="0.25">
      <c r="A260"/>
      <c r="B260"/>
      <c r="C260"/>
      <c r="D260"/>
      <c r="E260"/>
    </row>
    <row r="261" spans="1:5" ht="15" x14ac:dyDescent="0.25">
      <c r="A261"/>
      <c r="B261"/>
      <c r="C261"/>
      <c r="D261"/>
      <c r="E261"/>
    </row>
    <row r="262" spans="1:5" ht="15" x14ac:dyDescent="0.25">
      <c r="A262"/>
      <c r="B262"/>
      <c r="C262"/>
      <c r="D262"/>
      <c r="E262"/>
    </row>
    <row r="263" spans="1:5" ht="15" x14ac:dyDescent="0.25">
      <c r="A263"/>
      <c r="B263"/>
      <c r="C263"/>
      <c r="D263"/>
      <c r="E263"/>
    </row>
    <row r="264" spans="1:5" ht="15" x14ac:dyDescent="0.25">
      <c r="A264"/>
      <c r="B264"/>
      <c r="C264"/>
      <c r="D264"/>
      <c r="E264"/>
    </row>
    <row r="265" spans="1:5" ht="15" x14ac:dyDescent="0.25">
      <c r="A265"/>
      <c r="B265"/>
      <c r="C265"/>
      <c r="D265"/>
      <c r="E265"/>
    </row>
    <row r="266" spans="1:5" ht="15" x14ac:dyDescent="0.25">
      <c r="A266"/>
      <c r="B266"/>
      <c r="C266"/>
      <c r="D266"/>
      <c r="E266"/>
    </row>
    <row r="267" spans="1:5" ht="15" x14ac:dyDescent="0.25">
      <c r="A267"/>
      <c r="B267"/>
      <c r="C267"/>
      <c r="D267"/>
      <c r="E267"/>
    </row>
    <row r="268" spans="1:5" ht="15" x14ac:dyDescent="0.25">
      <c r="A268"/>
      <c r="B268"/>
      <c r="C268"/>
      <c r="D268"/>
      <c r="E268"/>
    </row>
    <row r="269" spans="1:5" ht="15" x14ac:dyDescent="0.25">
      <c r="A269"/>
      <c r="B269"/>
      <c r="C269"/>
      <c r="D269"/>
      <c r="E269"/>
    </row>
    <row r="270" spans="1:5" ht="15" x14ac:dyDescent="0.25">
      <c r="A270"/>
      <c r="B270"/>
      <c r="C270"/>
      <c r="D270"/>
      <c r="E270"/>
    </row>
    <row r="271" spans="1:5" ht="15" x14ac:dyDescent="0.25">
      <c r="A271"/>
      <c r="B271"/>
      <c r="C271"/>
      <c r="D271"/>
      <c r="E271"/>
    </row>
    <row r="272" spans="1:5" ht="15" x14ac:dyDescent="0.25">
      <c r="A272"/>
      <c r="B272"/>
      <c r="C272"/>
      <c r="D272"/>
      <c r="E272"/>
    </row>
    <row r="273" spans="1:5" ht="15" x14ac:dyDescent="0.25">
      <c r="A273"/>
      <c r="B273"/>
      <c r="C273"/>
      <c r="D273"/>
      <c r="E273"/>
    </row>
    <row r="274" spans="1:5" ht="15" x14ac:dyDescent="0.25">
      <c r="A274"/>
      <c r="B274"/>
      <c r="C274"/>
      <c r="D274"/>
      <c r="E274"/>
    </row>
    <row r="275" spans="1:5" ht="15" x14ac:dyDescent="0.25">
      <c r="A275"/>
      <c r="B275"/>
      <c r="C275"/>
      <c r="D275"/>
      <c r="E275"/>
    </row>
    <row r="276" spans="1:5" ht="15" x14ac:dyDescent="0.25">
      <c r="A276"/>
      <c r="B276"/>
      <c r="C276"/>
      <c r="D276"/>
      <c r="E276"/>
    </row>
    <row r="277" spans="1:5" ht="15" x14ac:dyDescent="0.25">
      <c r="A277"/>
      <c r="B277"/>
      <c r="C277"/>
      <c r="D277"/>
      <c r="E277"/>
    </row>
    <row r="278" spans="1:5" ht="15" x14ac:dyDescent="0.25">
      <c r="A278"/>
      <c r="B278"/>
      <c r="C278"/>
      <c r="D278"/>
      <c r="E278"/>
    </row>
    <row r="279" spans="1:5" ht="15" x14ac:dyDescent="0.25">
      <c r="A279"/>
      <c r="B279"/>
      <c r="C279"/>
      <c r="D279"/>
      <c r="E279"/>
    </row>
    <row r="280" spans="1:5" ht="15" x14ac:dyDescent="0.25">
      <c r="A280"/>
      <c r="B280"/>
      <c r="C280"/>
      <c r="D280"/>
      <c r="E280"/>
    </row>
    <row r="281" spans="1:5" ht="15" x14ac:dyDescent="0.25">
      <c r="A281"/>
      <c r="B281"/>
      <c r="C281"/>
      <c r="D281"/>
      <c r="E281"/>
    </row>
    <row r="282" spans="1:5" ht="15" x14ac:dyDescent="0.25">
      <c r="A282"/>
      <c r="B282"/>
      <c r="C282"/>
      <c r="D282"/>
      <c r="E282"/>
    </row>
    <row r="283" spans="1:5" ht="15" x14ac:dyDescent="0.25">
      <c r="A283"/>
      <c r="B283"/>
      <c r="C283"/>
      <c r="D283"/>
      <c r="E283"/>
    </row>
    <row r="284" spans="1:5" ht="15" x14ac:dyDescent="0.25">
      <c r="A284"/>
      <c r="B284"/>
      <c r="C284"/>
      <c r="D284"/>
      <c r="E284"/>
    </row>
    <row r="285" spans="1:5" ht="15" x14ac:dyDescent="0.25">
      <c r="A285"/>
      <c r="B285"/>
      <c r="C285"/>
      <c r="D285"/>
      <c r="E285"/>
    </row>
    <row r="286" spans="1:5" ht="15" x14ac:dyDescent="0.25">
      <c r="A286"/>
      <c r="B286"/>
      <c r="C286"/>
      <c r="D286"/>
      <c r="E286"/>
    </row>
    <row r="287" spans="1:5" ht="15" x14ac:dyDescent="0.25">
      <c r="A287"/>
      <c r="B287"/>
      <c r="C287"/>
      <c r="D287"/>
      <c r="E287"/>
    </row>
    <row r="288" spans="1:5" ht="15" x14ac:dyDescent="0.25">
      <c r="A288"/>
      <c r="B288"/>
      <c r="C288"/>
      <c r="D288"/>
      <c r="E288"/>
    </row>
    <row r="289" spans="1:5" ht="15" x14ac:dyDescent="0.25">
      <c r="A289"/>
      <c r="B289"/>
      <c r="C289"/>
      <c r="D289"/>
      <c r="E289"/>
    </row>
    <row r="290" spans="1:5" ht="15" x14ac:dyDescent="0.25">
      <c r="A290"/>
      <c r="B290"/>
      <c r="C290"/>
      <c r="D290"/>
      <c r="E290"/>
    </row>
    <row r="291" spans="1:5" ht="15" x14ac:dyDescent="0.25">
      <c r="A291"/>
      <c r="B291"/>
      <c r="C291"/>
      <c r="D291"/>
      <c r="E291"/>
    </row>
    <row r="292" spans="1:5" ht="15" x14ac:dyDescent="0.25">
      <c r="A292"/>
      <c r="B292"/>
      <c r="C292"/>
      <c r="D292"/>
      <c r="E292"/>
    </row>
    <row r="293" spans="1:5" ht="15" x14ac:dyDescent="0.25">
      <c r="A293"/>
      <c r="B293"/>
      <c r="C293"/>
      <c r="D293"/>
      <c r="E293"/>
    </row>
    <row r="294" spans="1:5" ht="15" x14ac:dyDescent="0.25">
      <c r="A294"/>
      <c r="B294"/>
      <c r="C294"/>
      <c r="D294"/>
      <c r="E294"/>
    </row>
    <row r="295" spans="1:5" ht="15" x14ac:dyDescent="0.25">
      <c r="A295"/>
      <c r="B295"/>
      <c r="C295"/>
      <c r="D295"/>
      <c r="E295"/>
    </row>
    <row r="296" spans="1:5" ht="15" x14ac:dyDescent="0.25">
      <c r="A296"/>
      <c r="B296"/>
      <c r="C296"/>
      <c r="D296"/>
      <c r="E296"/>
    </row>
    <row r="297" spans="1:5" ht="15" x14ac:dyDescent="0.25">
      <c r="A297"/>
      <c r="B297"/>
      <c r="C297"/>
      <c r="D297"/>
      <c r="E297"/>
    </row>
    <row r="298" spans="1:5" ht="15" x14ac:dyDescent="0.25">
      <c r="A298"/>
      <c r="B298"/>
      <c r="C298"/>
      <c r="D298"/>
      <c r="E298"/>
    </row>
    <row r="299" spans="1:5" ht="15" x14ac:dyDescent="0.25">
      <c r="A299"/>
      <c r="B299"/>
      <c r="C299"/>
      <c r="D299"/>
      <c r="E299"/>
    </row>
    <row r="300" spans="1:5" ht="15" x14ac:dyDescent="0.25">
      <c r="A300"/>
      <c r="B300"/>
      <c r="C300"/>
      <c r="D300"/>
      <c r="E300"/>
    </row>
    <row r="301" spans="1:5" ht="15" x14ac:dyDescent="0.25">
      <c r="A301"/>
      <c r="B301"/>
      <c r="C301"/>
      <c r="D301"/>
      <c r="E301"/>
    </row>
    <row r="302" spans="1:5" ht="15" x14ac:dyDescent="0.25">
      <c r="A302"/>
      <c r="B302"/>
      <c r="C302"/>
      <c r="D302"/>
      <c r="E302"/>
    </row>
    <row r="303" spans="1:5" ht="15" x14ac:dyDescent="0.25">
      <c r="A303"/>
      <c r="B303"/>
      <c r="C303"/>
      <c r="D303"/>
      <c r="E303"/>
    </row>
    <row r="304" spans="1:5" ht="15" x14ac:dyDescent="0.25">
      <c r="A304"/>
      <c r="B304"/>
      <c r="C304"/>
      <c r="D304"/>
      <c r="E304"/>
    </row>
    <row r="305" spans="1:5" ht="15" x14ac:dyDescent="0.25">
      <c r="A305"/>
      <c r="B305"/>
      <c r="C305"/>
      <c r="D305"/>
      <c r="E305"/>
    </row>
    <row r="306" spans="1:5" ht="15" x14ac:dyDescent="0.25">
      <c r="A306"/>
      <c r="B306"/>
      <c r="C306"/>
      <c r="D306"/>
      <c r="E306"/>
    </row>
    <row r="307" spans="1:5" ht="15" x14ac:dyDescent="0.25">
      <c r="A307"/>
      <c r="B307"/>
      <c r="C307"/>
      <c r="D307"/>
      <c r="E307"/>
    </row>
    <row r="308" spans="1:5" ht="15" x14ac:dyDescent="0.25">
      <c r="A308"/>
      <c r="B308"/>
      <c r="C308"/>
      <c r="D308"/>
      <c r="E308"/>
    </row>
    <row r="309" spans="1:5" ht="15" x14ac:dyDescent="0.25">
      <c r="A309"/>
      <c r="B309"/>
      <c r="C309"/>
      <c r="D309"/>
      <c r="E309"/>
    </row>
    <row r="310" spans="1:5" ht="15" x14ac:dyDescent="0.25">
      <c r="A310"/>
      <c r="B310"/>
      <c r="C310"/>
      <c r="D310"/>
      <c r="E310"/>
    </row>
    <row r="311" spans="1:5" ht="15" x14ac:dyDescent="0.25">
      <c r="A311"/>
      <c r="B311"/>
      <c r="C311"/>
      <c r="D311"/>
      <c r="E311"/>
    </row>
    <row r="312" spans="1:5" ht="15" x14ac:dyDescent="0.25">
      <c r="A312"/>
      <c r="B312"/>
      <c r="C312"/>
      <c r="D312"/>
      <c r="E312"/>
    </row>
    <row r="313" spans="1:5" ht="15" x14ac:dyDescent="0.25">
      <c r="A313"/>
      <c r="B313"/>
      <c r="C313"/>
      <c r="D313"/>
      <c r="E313"/>
    </row>
    <row r="314" spans="1:5" ht="15" x14ac:dyDescent="0.25">
      <c r="A314"/>
      <c r="B314"/>
      <c r="C314"/>
      <c r="D314"/>
      <c r="E314"/>
    </row>
    <row r="315" spans="1:5" ht="15" x14ac:dyDescent="0.25">
      <c r="A315"/>
      <c r="B315"/>
      <c r="C315"/>
      <c r="D315"/>
      <c r="E315"/>
    </row>
    <row r="316" spans="1:5" ht="15" x14ac:dyDescent="0.25">
      <c r="A316"/>
      <c r="B316"/>
      <c r="C316"/>
      <c r="D316"/>
      <c r="E316"/>
    </row>
    <row r="317" spans="1:5" ht="15" x14ac:dyDescent="0.25">
      <c r="A317"/>
      <c r="B317"/>
      <c r="C317"/>
      <c r="D317"/>
      <c r="E317"/>
    </row>
    <row r="318" spans="1:5" ht="15" x14ac:dyDescent="0.25">
      <c r="A318"/>
      <c r="B318"/>
      <c r="C318"/>
      <c r="D318"/>
      <c r="E318"/>
    </row>
    <row r="319" spans="1:5" ht="15" x14ac:dyDescent="0.25">
      <c r="A319"/>
      <c r="B319"/>
      <c r="C319"/>
      <c r="D319"/>
      <c r="E319"/>
    </row>
    <row r="320" spans="1:5" ht="15" x14ac:dyDescent="0.25">
      <c r="A320"/>
      <c r="B320"/>
      <c r="C320"/>
      <c r="D320"/>
      <c r="E320"/>
    </row>
    <row r="321" spans="1:5" ht="15" x14ac:dyDescent="0.25">
      <c r="A321"/>
      <c r="B321"/>
      <c r="C321"/>
      <c r="D321"/>
      <c r="E321"/>
    </row>
    <row r="322" spans="1:5" ht="15" x14ac:dyDescent="0.25">
      <c r="A322"/>
      <c r="B322"/>
      <c r="C322"/>
      <c r="D322"/>
      <c r="E322"/>
    </row>
    <row r="323" spans="1:5" ht="15" x14ac:dyDescent="0.25">
      <c r="A323"/>
      <c r="B323"/>
      <c r="C323"/>
      <c r="D323"/>
      <c r="E323"/>
    </row>
    <row r="324" spans="1:5" ht="15" x14ac:dyDescent="0.25">
      <c r="A324"/>
      <c r="B324"/>
      <c r="C324"/>
      <c r="D324"/>
      <c r="E324"/>
    </row>
    <row r="325" spans="1:5" ht="15" x14ac:dyDescent="0.25">
      <c r="A325"/>
      <c r="B325"/>
      <c r="C325"/>
      <c r="D325"/>
      <c r="E325"/>
    </row>
    <row r="326" spans="1:5" ht="15" x14ac:dyDescent="0.25">
      <c r="A326"/>
      <c r="B326"/>
      <c r="C326"/>
      <c r="D326"/>
      <c r="E326"/>
    </row>
    <row r="327" spans="1:5" ht="15" x14ac:dyDescent="0.25">
      <c r="A327"/>
      <c r="B327"/>
      <c r="C327"/>
      <c r="D327"/>
      <c r="E327"/>
    </row>
    <row r="328" spans="1:5" ht="15" x14ac:dyDescent="0.25">
      <c r="A328"/>
      <c r="B328"/>
      <c r="C328"/>
      <c r="D328"/>
      <c r="E328"/>
    </row>
    <row r="329" spans="1:5" ht="15" x14ac:dyDescent="0.25">
      <c r="A329"/>
      <c r="B329"/>
      <c r="C329"/>
      <c r="D329"/>
      <c r="E329"/>
    </row>
    <row r="330" spans="1:5" ht="15" x14ac:dyDescent="0.25">
      <c r="A330"/>
      <c r="B330"/>
      <c r="C330"/>
      <c r="D330"/>
      <c r="E330"/>
    </row>
    <row r="331" spans="1:5" ht="15" x14ac:dyDescent="0.25">
      <c r="A331"/>
      <c r="B331"/>
      <c r="C331"/>
      <c r="D331"/>
      <c r="E331"/>
    </row>
    <row r="332" spans="1:5" ht="15" x14ac:dyDescent="0.25">
      <c r="A332"/>
      <c r="B332"/>
      <c r="C332"/>
      <c r="D332"/>
      <c r="E332"/>
    </row>
    <row r="333" spans="1:5" ht="15" x14ac:dyDescent="0.25">
      <c r="A333"/>
      <c r="B333"/>
      <c r="C333"/>
      <c r="D333"/>
      <c r="E333"/>
    </row>
    <row r="334" spans="1:5" ht="15" x14ac:dyDescent="0.25">
      <c r="A334"/>
      <c r="B334"/>
      <c r="C334"/>
      <c r="D334"/>
      <c r="E334"/>
    </row>
    <row r="335" spans="1:5" ht="15" x14ac:dyDescent="0.25">
      <c r="A335"/>
      <c r="B335"/>
      <c r="C335"/>
      <c r="D335"/>
      <c r="E335"/>
    </row>
    <row r="336" spans="1:5" ht="15" x14ac:dyDescent="0.25">
      <c r="A336"/>
      <c r="B336"/>
      <c r="C336"/>
      <c r="D336"/>
      <c r="E336"/>
    </row>
    <row r="337" spans="1:5" ht="15" x14ac:dyDescent="0.25">
      <c r="A337"/>
      <c r="B337"/>
      <c r="C337"/>
      <c r="D337"/>
      <c r="E337"/>
    </row>
    <row r="338" spans="1:5" ht="15" x14ac:dyDescent="0.25">
      <c r="A338"/>
      <c r="B338"/>
      <c r="C338"/>
      <c r="D338"/>
      <c r="E338"/>
    </row>
    <row r="339" spans="1:5" ht="15" x14ac:dyDescent="0.25">
      <c r="A339"/>
      <c r="B339"/>
      <c r="C339"/>
      <c r="D339"/>
      <c r="E339"/>
    </row>
    <row r="340" spans="1:5" ht="15" x14ac:dyDescent="0.25">
      <c r="A340"/>
      <c r="B340"/>
      <c r="C340"/>
      <c r="D340"/>
      <c r="E340"/>
    </row>
    <row r="341" spans="1:5" ht="15" x14ac:dyDescent="0.25">
      <c r="A341"/>
      <c r="B341"/>
      <c r="C341"/>
      <c r="D341"/>
      <c r="E341"/>
    </row>
    <row r="342" spans="1:5" ht="15" x14ac:dyDescent="0.25">
      <c r="A342"/>
      <c r="B342"/>
      <c r="C342"/>
      <c r="D342"/>
      <c r="E342"/>
    </row>
    <row r="343" spans="1:5" ht="15" x14ac:dyDescent="0.25">
      <c r="A343"/>
      <c r="B343"/>
      <c r="C343"/>
      <c r="D343"/>
      <c r="E343"/>
    </row>
    <row r="344" spans="1:5" ht="15" x14ac:dyDescent="0.25">
      <c r="A344"/>
      <c r="B344"/>
      <c r="C344"/>
      <c r="D344"/>
      <c r="E344"/>
    </row>
    <row r="345" spans="1:5" ht="15" x14ac:dyDescent="0.25">
      <c r="A345"/>
      <c r="B345"/>
      <c r="C345"/>
      <c r="D345"/>
      <c r="E345"/>
    </row>
    <row r="346" spans="1:5" ht="15" x14ac:dyDescent="0.25">
      <c r="A346"/>
      <c r="B346"/>
      <c r="C346"/>
      <c r="D346"/>
      <c r="E346"/>
    </row>
    <row r="347" spans="1:5" ht="15" x14ac:dyDescent="0.25">
      <c r="A347"/>
      <c r="B347"/>
      <c r="C347"/>
      <c r="D347"/>
      <c r="E347"/>
    </row>
    <row r="348" spans="1:5" ht="15" x14ac:dyDescent="0.25">
      <c r="A348"/>
      <c r="B348"/>
      <c r="C348"/>
      <c r="D348"/>
      <c r="E348"/>
    </row>
    <row r="349" spans="1:5" ht="15" x14ac:dyDescent="0.25">
      <c r="A349"/>
      <c r="B349"/>
      <c r="C349"/>
      <c r="D349"/>
      <c r="E349"/>
    </row>
    <row r="350" spans="1:5" ht="15" x14ac:dyDescent="0.25">
      <c r="A350"/>
      <c r="B350"/>
      <c r="C350"/>
      <c r="D350"/>
      <c r="E350"/>
    </row>
    <row r="351" spans="1:5" ht="15" x14ac:dyDescent="0.25">
      <c r="A351"/>
      <c r="B351"/>
      <c r="C351"/>
      <c r="D351"/>
      <c r="E351"/>
    </row>
    <row r="352" spans="1:5" ht="15" x14ac:dyDescent="0.25">
      <c r="A352"/>
      <c r="B352"/>
      <c r="C352"/>
      <c r="D352"/>
      <c r="E352"/>
    </row>
    <row r="353" spans="1:5" ht="15" x14ac:dyDescent="0.25">
      <c r="A353"/>
      <c r="B353"/>
      <c r="C353"/>
      <c r="D353"/>
      <c r="E353"/>
    </row>
    <row r="354" spans="1:5" ht="15" x14ac:dyDescent="0.25">
      <c r="A354"/>
      <c r="B354"/>
      <c r="C354"/>
      <c r="D354"/>
      <c r="E354"/>
    </row>
    <row r="355" spans="1:5" ht="15" x14ac:dyDescent="0.25">
      <c r="A355"/>
      <c r="B355"/>
      <c r="C355"/>
      <c r="D355"/>
      <c r="E355"/>
    </row>
    <row r="356" spans="1:5" ht="15" x14ac:dyDescent="0.25">
      <c r="A356"/>
      <c r="B356"/>
      <c r="C356"/>
      <c r="D356"/>
      <c r="E356"/>
    </row>
    <row r="357" spans="1:5" ht="15" x14ac:dyDescent="0.25">
      <c r="A357"/>
      <c r="B357"/>
      <c r="C357"/>
      <c r="D357"/>
      <c r="E357"/>
    </row>
    <row r="358" spans="1:5" ht="15" x14ac:dyDescent="0.25">
      <c r="A358"/>
      <c r="B358"/>
      <c r="C358"/>
      <c r="D358"/>
      <c r="E358"/>
    </row>
    <row r="359" spans="1:5" ht="15" x14ac:dyDescent="0.25">
      <c r="A359"/>
      <c r="B359"/>
      <c r="C359"/>
      <c r="D359"/>
      <c r="E359"/>
    </row>
    <row r="360" spans="1:5" ht="15" x14ac:dyDescent="0.25">
      <c r="A360"/>
      <c r="B360"/>
      <c r="C360"/>
      <c r="D360"/>
      <c r="E360"/>
    </row>
    <row r="361" spans="1:5" ht="15" x14ac:dyDescent="0.25">
      <c r="A361"/>
      <c r="B361"/>
      <c r="C361"/>
      <c r="D361"/>
      <c r="E361"/>
    </row>
    <row r="362" spans="1:5" ht="15" x14ac:dyDescent="0.25">
      <c r="A362"/>
      <c r="B362"/>
      <c r="C362"/>
      <c r="D362"/>
      <c r="E362"/>
    </row>
    <row r="363" spans="1:5" ht="15" x14ac:dyDescent="0.25">
      <c r="A363"/>
      <c r="B363"/>
      <c r="C363"/>
      <c r="D363"/>
      <c r="E363"/>
    </row>
    <row r="364" spans="1:5" ht="15" x14ac:dyDescent="0.25">
      <c r="A364"/>
      <c r="B364"/>
      <c r="C364"/>
      <c r="D364"/>
      <c r="E364"/>
    </row>
    <row r="365" spans="1:5" ht="15" x14ac:dyDescent="0.25">
      <c r="A365"/>
      <c r="B365"/>
      <c r="C365"/>
      <c r="D365"/>
      <c r="E365"/>
    </row>
    <row r="366" spans="1:5" ht="15" x14ac:dyDescent="0.25">
      <c r="A366"/>
      <c r="B366"/>
      <c r="C366"/>
      <c r="D366"/>
      <c r="E366"/>
    </row>
    <row r="367" spans="1:5" ht="15" x14ac:dyDescent="0.25">
      <c r="A367"/>
      <c r="B367"/>
      <c r="C367"/>
      <c r="D367"/>
      <c r="E367"/>
    </row>
    <row r="368" spans="1:5" ht="15" x14ac:dyDescent="0.25">
      <c r="A368"/>
      <c r="B368"/>
      <c r="C368"/>
      <c r="D368"/>
      <c r="E368"/>
    </row>
    <row r="369" spans="1:5" ht="15" x14ac:dyDescent="0.25">
      <c r="A369"/>
      <c r="B369"/>
      <c r="C369"/>
      <c r="D369"/>
      <c r="E369"/>
    </row>
    <row r="370" spans="1:5" ht="15" x14ac:dyDescent="0.25">
      <c r="A370"/>
      <c r="B370"/>
      <c r="C370"/>
      <c r="D370"/>
      <c r="E370"/>
    </row>
    <row r="371" spans="1:5" ht="15" x14ac:dyDescent="0.25">
      <c r="A371"/>
      <c r="B371"/>
      <c r="C371"/>
      <c r="D371"/>
      <c r="E371"/>
    </row>
    <row r="372" spans="1:5" ht="15" x14ac:dyDescent="0.25">
      <c r="A372"/>
      <c r="B372"/>
      <c r="C372"/>
      <c r="D372"/>
      <c r="E372"/>
    </row>
    <row r="373" spans="1:5" ht="15" x14ac:dyDescent="0.25">
      <c r="A373"/>
      <c r="B373"/>
      <c r="C373"/>
      <c r="D373"/>
      <c r="E373"/>
    </row>
    <row r="374" spans="1:5" ht="15" x14ac:dyDescent="0.25">
      <c r="A374"/>
      <c r="B374"/>
      <c r="C374"/>
      <c r="D374"/>
      <c r="E374"/>
    </row>
    <row r="375" spans="1:5" ht="15" x14ac:dyDescent="0.25">
      <c r="A375"/>
      <c r="B375"/>
      <c r="C375"/>
      <c r="D375"/>
      <c r="E375"/>
    </row>
    <row r="376" spans="1:5" ht="15" x14ac:dyDescent="0.25">
      <c r="A376"/>
      <c r="B376"/>
      <c r="C376"/>
      <c r="D376"/>
      <c r="E376"/>
    </row>
    <row r="377" spans="1:5" ht="15" x14ac:dyDescent="0.25">
      <c r="A377"/>
      <c r="B377"/>
      <c r="C377"/>
      <c r="D377"/>
      <c r="E377"/>
    </row>
    <row r="378" spans="1:5" ht="15" x14ac:dyDescent="0.25">
      <c r="A378"/>
      <c r="B378"/>
      <c r="C378"/>
      <c r="D378"/>
      <c r="E378"/>
    </row>
    <row r="379" spans="1:5" ht="15" x14ac:dyDescent="0.25">
      <c r="A379"/>
      <c r="B379"/>
      <c r="C379"/>
      <c r="D379"/>
      <c r="E379"/>
    </row>
    <row r="380" spans="1:5" ht="15" x14ac:dyDescent="0.25">
      <c r="A380"/>
      <c r="B380"/>
      <c r="C380"/>
      <c r="D380"/>
      <c r="E380"/>
    </row>
    <row r="381" spans="1:5" ht="15" x14ac:dyDescent="0.25">
      <c r="A381"/>
      <c r="B381"/>
      <c r="C381"/>
      <c r="D381"/>
      <c r="E381"/>
    </row>
    <row r="382" spans="1:5" ht="15" x14ac:dyDescent="0.25">
      <c r="A382"/>
      <c r="B382"/>
      <c r="C382"/>
      <c r="D382"/>
      <c r="E382"/>
    </row>
    <row r="383" spans="1:5" ht="15" x14ac:dyDescent="0.25">
      <c r="A383"/>
      <c r="B383"/>
      <c r="C383"/>
      <c r="D383"/>
      <c r="E383"/>
    </row>
    <row r="384" spans="1:5" ht="15" x14ac:dyDescent="0.25">
      <c r="A384"/>
      <c r="B384"/>
      <c r="C384"/>
      <c r="D384"/>
      <c r="E384"/>
    </row>
    <row r="385" spans="1:5" ht="15" x14ac:dyDescent="0.25">
      <c r="A385"/>
      <c r="B385"/>
      <c r="C385"/>
      <c r="D385"/>
      <c r="E385"/>
    </row>
    <row r="386" spans="1:5" ht="15" x14ac:dyDescent="0.25">
      <c r="A386"/>
      <c r="B386"/>
      <c r="C386"/>
      <c r="D386"/>
      <c r="E386"/>
    </row>
    <row r="387" spans="1:5" ht="15" x14ac:dyDescent="0.25">
      <c r="A387"/>
      <c r="B387"/>
      <c r="C387"/>
      <c r="D387"/>
      <c r="E387"/>
    </row>
    <row r="388" spans="1:5" ht="15" x14ac:dyDescent="0.25">
      <c r="A388"/>
      <c r="B388"/>
      <c r="C388"/>
      <c r="D388"/>
      <c r="E388"/>
    </row>
    <row r="389" spans="1:5" ht="15" x14ac:dyDescent="0.25">
      <c r="A389"/>
      <c r="B389"/>
      <c r="C389"/>
      <c r="D389"/>
      <c r="E389"/>
    </row>
    <row r="390" spans="1:5" ht="15" x14ac:dyDescent="0.25">
      <c r="A390"/>
      <c r="B390"/>
      <c r="C390"/>
      <c r="D390"/>
      <c r="E390"/>
    </row>
    <row r="391" spans="1:5" ht="15" x14ac:dyDescent="0.25">
      <c r="A391"/>
      <c r="B391"/>
      <c r="C391"/>
      <c r="D391"/>
      <c r="E391"/>
    </row>
    <row r="392" spans="1:5" ht="15" x14ac:dyDescent="0.25">
      <c r="A392"/>
      <c r="B392"/>
      <c r="C392"/>
      <c r="D392"/>
      <c r="E392"/>
    </row>
    <row r="393" spans="1:5" ht="15" x14ac:dyDescent="0.25">
      <c r="A393"/>
      <c r="B393"/>
      <c r="C393"/>
      <c r="D393"/>
      <c r="E393"/>
    </row>
    <row r="394" spans="1:5" ht="15" x14ac:dyDescent="0.25">
      <c r="A394"/>
      <c r="B394"/>
      <c r="C394"/>
      <c r="D394"/>
      <c r="E394"/>
    </row>
    <row r="395" spans="1:5" ht="15" x14ac:dyDescent="0.25">
      <c r="A395"/>
      <c r="B395"/>
      <c r="C395"/>
      <c r="D395"/>
      <c r="E395"/>
    </row>
    <row r="396" spans="1:5" ht="15" x14ac:dyDescent="0.25">
      <c r="A396"/>
      <c r="B396"/>
      <c r="C396"/>
      <c r="D396"/>
      <c r="E396"/>
    </row>
    <row r="397" spans="1:5" ht="15" x14ac:dyDescent="0.25">
      <c r="A397"/>
      <c r="B397"/>
      <c r="C397"/>
      <c r="D397"/>
      <c r="E397"/>
    </row>
    <row r="398" spans="1:5" ht="15" x14ac:dyDescent="0.25">
      <c r="A398"/>
      <c r="B398"/>
      <c r="C398"/>
      <c r="D398"/>
      <c r="E398"/>
    </row>
    <row r="399" spans="1:5" ht="15" x14ac:dyDescent="0.25">
      <c r="A399"/>
      <c r="B399"/>
      <c r="C399"/>
      <c r="D399"/>
      <c r="E399"/>
    </row>
    <row r="400" spans="1:5" ht="15" x14ac:dyDescent="0.25">
      <c r="A400"/>
      <c r="B400"/>
      <c r="C400"/>
      <c r="D400"/>
      <c r="E400"/>
    </row>
    <row r="401" spans="1:5" ht="15" x14ac:dyDescent="0.25">
      <c r="A401"/>
      <c r="B401"/>
      <c r="C401"/>
      <c r="D401"/>
      <c r="E401"/>
    </row>
    <row r="402" spans="1:5" ht="15" x14ac:dyDescent="0.25">
      <c r="A402"/>
      <c r="B402"/>
      <c r="C402"/>
      <c r="D402"/>
      <c r="E402"/>
    </row>
    <row r="403" spans="1:5" ht="15" x14ac:dyDescent="0.25">
      <c r="A403"/>
      <c r="B403"/>
      <c r="C403"/>
      <c r="D403"/>
      <c r="E403"/>
    </row>
    <row r="404" spans="1:5" ht="15" x14ac:dyDescent="0.25">
      <c r="A404"/>
      <c r="B404"/>
      <c r="C404"/>
      <c r="D404"/>
      <c r="E404"/>
    </row>
    <row r="405" spans="1:5" ht="15" x14ac:dyDescent="0.25">
      <c r="A405"/>
      <c r="B405"/>
      <c r="C405"/>
      <c r="D405"/>
      <c r="E405"/>
    </row>
    <row r="406" spans="1:5" ht="15" x14ac:dyDescent="0.25">
      <c r="A406"/>
      <c r="B406"/>
      <c r="C406"/>
      <c r="D406"/>
      <c r="E406"/>
    </row>
    <row r="407" spans="1:5" ht="15" x14ac:dyDescent="0.25">
      <c r="A407"/>
      <c r="B407"/>
      <c r="C407"/>
      <c r="D407"/>
      <c r="E407"/>
    </row>
    <row r="408" spans="1:5" ht="15" x14ac:dyDescent="0.25">
      <c r="A408"/>
      <c r="B408"/>
      <c r="C408"/>
      <c r="D408"/>
      <c r="E408"/>
    </row>
    <row r="409" spans="1:5" ht="15" x14ac:dyDescent="0.25">
      <c r="A409"/>
      <c r="B409"/>
      <c r="C409"/>
      <c r="D409"/>
      <c r="E409"/>
    </row>
    <row r="410" spans="1:5" ht="15" x14ac:dyDescent="0.25">
      <c r="A410"/>
      <c r="B410"/>
      <c r="C410"/>
      <c r="D410"/>
      <c r="E410"/>
    </row>
    <row r="411" spans="1:5" ht="15" x14ac:dyDescent="0.25">
      <c r="A411"/>
      <c r="B411"/>
      <c r="C411"/>
      <c r="D411"/>
      <c r="E411"/>
    </row>
    <row r="412" spans="1:5" ht="15" x14ac:dyDescent="0.25">
      <c r="A412"/>
      <c r="B412"/>
      <c r="C412"/>
      <c r="D412"/>
      <c r="E412"/>
    </row>
    <row r="413" spans="1:5" ht="15" x14ac:dyDescent="0.25">
      <c r="A413"/>
      <c r="B413"/>
      <c r="C413"/>
      <c r="D413"/>
      <c r="E413"/>
    </row>
    <row r="414" spans="1:5" ht="15" x14ac:dyDescent="0.25">
      <c r="A414"/>
      <c r="B414"/>
      <c r="C414"/>
      <c r="D414"/>
      <c r="E414"/>
    </row>
    <row r="415" spans="1:5" ht="15" x14ac:dyDescent="0.25">
      <c r="A415"/>
      <c r="B415"/>
      <c r="C415"/>
      <c r="D415"/>
      <c r="E415"/>
    </row>
    <row r="416" spans="1:5" ht="15" x14ac:dyDescent="0.25">
      <c r="A416"/>
      <c r="B416"/>
      <c r="C416"/>
      <c r="D416"/>
      <c r="E416"/>
    </row>
    <row r="417" spans="1:5" ht="15" x14ac:dyDescent="0.25">
      <c r="A417"/>
      <c r="B417"/>
      <c r="C417"/>
      <c r="D417"/>
      <c r="E417"/>
    </row>
    <row r="418" spans="1:5" ht="15" x14ac:dyDescent="0.25">
      <c r="A418"/>
      <c r="B418"/>
      <c r="C418"/>
      <c r="D418"/>
      <c r="E418"/>
    </row>
    <row r="419" spans="1:5" ht="15" x14ac:dyDescent="0.25">
      <c r="A419"/>
      <c r="B419"/>
      <c r="C419"/>
      <c r="D419"/>
      <c r="E419"/>
    </row>
    <row r="420" spans="1:5" ht="15" x14ac:dyDescent="0.25">
      <c r="A420"/>
      <c r="B420"/>
      <c r="C420"/>
      <c r="D420"/>
      <c r="E420"/>
    </row>
    <row r="421" spans="1:5" ht="15" x14ac:dyDescent="0.25">
      <c r="A421"/>
      <c r="B421"/>
      <c r="C421"/>
      <c r="D421"/>
      <c r="E421"/>
    </row>
    <row r="422" spans="1:5" ht="15" x14ac:dyDescent="0.25">
      <c r="A422"/>
      <c r="B422"/>
      <c r="C422"/>
      <c r="D422"/>
      <c r="E422"/>
    </row>
    <row r="423" spans="1:5" ht="15" x14ac:dyDescent="0.25">
      <c r="A423"/>
      <c r="B423"/>
      <c r="C423"/>
      <c r="D423"/>
      <c r="E423"/>
    </row>
    <row r="424" spans="1:5" ht="15" x14ac:dyDescent="0.25">
      <c r="A424"/>
      <c r="B424"/>
      <c r="C424"/>
      <c r="D424"/>
      <c r="E424"/>
    </row>
    <row r="425" spans="1:5" ht="15" x14ac:dyDescent="0.25">
      <c r="A425"/>
      <c r="B425"/>
      <c r="C425"/>
      <c r="D425"/>
      <c r="E425"/>
    </row>
    <row r="426" spans="1:5" ht="15" x14ac:dyDescent="0.25">
      <c r="A426"/>
      <c r="B426"/>
      <c r="C426"/>
      <c r="D426"/>
      <c r="E426"/>
    </row>
    <row r="427" spans="1:5" ht="15" x14ac:dyDescent="0.25">
      <c r="A427"/>
      <c r="B427"/>
      <c r="C427"/>
      <c r="D427"/>
      <c r="E427"/>
    </row>
    <row r="428" spans="1:5" ht="15" x14ac:dyDescent="0.25">
      <c r="A428"/>
      <c r="B428"/>
      <c r="C428"/>
      <c r="D428"/>
      <c r="E428"/>
    </row>
    <row r="429" spans="1:5" ht="15" x14ac:dyDescent="0.25">
      <c r="A429"/>
      <c r="B429"/>
      <c r="C429"/>
      <c r="D429"/>
      <c r="E429"/>
    </row>
    <row r="430" spans="1:5" ht="15" x14ac:dyDescent="0.25">
      <c r="A430"/>
      <c r="B430"/>
      <c r="C430"/>
      <c r="D430"/>
      <c r="E430"/>
    </row>
    <row r="431" spans="1:5" ht="15" x14ac:dyDescent="0.25">
      <c r="A431"/>
      <c r="B431"/>
      <c r="C431"/>
      <c r="D431"/>
      <c r="E431"/>
    </row>
    <row r="432" spans="1:5" ht="15" x14ac:dyDescent="0.25">
      <c r="A432"/>
      <c r="B432"/>
      <c r="C432"/>
      <c r="D432"/>
      <c r="E432"/>
    </row>
    <row r="433" spans="1:5" ht="15" x14ac:dyDescent="0.25">
      <c r="A433"/>
      <c r="B433"/>
      <c r="C433"/>
      <c r="D433"/>
      <c r="E433"/>
    </row>
    <row r="434" spans="1:5" ht="15" x14ac:dyDescent="0.25">
      <c r="A434"/>
      <c r="B434"/>
      <c r="C434"/>
      <c r="D434"/>
      <c r="E434"/>
    </row>
    <row r="435" spans="1:5" ht="15" x14ac:dyDescent="0.25">
      <c r="A435"/>
      <c r="B435"/>
      <c r="C435"/>
      <c r="D435"/>
      <c r="E435"/>
    </row>
    <row r="436" spans="1:5" ht="15" x14ac:dyDescent="0.25">
      <c r="A436"/>
      <c r="B436"/>
      <c r="C436"/>
      <c r="D436"/>
      <c r="E436"/>
    </row>
    <row r="437" spans="1:5" ht="15" x14ac:dyDescent="0.25">
      <c r="A437"/>
      <c r="B437"/>
      <c r="C437"/>
      <c r="D437"/>
      <c r="E437"/>
    </row>
    <row r="438" spans="1:5" ht="15" x14ac:dyDescent="0.25">
      <c r="A438"/>
      <c r="B438"/>
      <c r="C438"/>
      <c r="D438"/>
      <c r="E438"/>
    </row>
    <row r="439" spans="1:5" ht="15" x14ac:dyDescent="0.25">
      <c r="A439"/>
      <c r="B439"/>
      <c r="C439"/>
      <c r="D439"/>
      <c r="E439"/>
    </row>
    <row r="440" spans="1:5" ht="15" x14ac:dyDescent="0.25">
      <c r="A440"/>
      <c r="B440"/>
      <c r="C440"/>
      <c r="D440"/>
      <c r="E440"/>
    </row>
    <row r="441" spans="1:5" ht="15" x14ac:dyDescent="0.25">
      <c r="A441"/>
      <c r="B441"/>
      <c r="C441"/>
      <c r="D441"/>
      <c r="E441"/>
    </row>
    <row r="442" spans="1:5" ht="15" x14ac:dyDescent="0.25">
      <c r="A442"/>
      <c r="B442"/>
      <c r="C442"/>
      <c r="D442"/>
      <c r="E442"/>
    </row>
    <row r="443" spans="1:5" ht="15" x14ac:dyDescent="0.25">
      <c r="A443"/>
      <c r="B443"/>
      <c r="C443"/>
      <c r="D443"/>
      <c r="E443"/>
    </row>
    <row r="444" spans="1:5" ht="15" x14ac:dyDescent="0.25">
      <c r="A444"/>
      <c r="B444"/>
      <c r="C444"/>
      <c r="D444"/>
      <c r="E444"/>
    </row>
    <row r="445" spans="1:5" ht="15" x14ac:dyDescent="0.25">
      <c r="A445"/>
      <c r="B445"/>
      <c r="C445"/>
      <c r="D445"/>
      <c r="E445"/>
    </row>
    <row r="446" spans="1:5" ht="15" x14ac:dyDescent="0.25">
      <c r="A446"/>
      <c r="B446"/>
      <c r="C446"/>
      <c r="D446"/>
      <c r="E446"/>
    </row>
    <row r="447" spans="1:5" ht="15" x14ac:dyDescent="0.25">
      <c r="A447"/>
      <c r="B447"/>
      <c r="C447"/>
      <c r="D447"/>
      <c r="E447"/>
    </row>
    <row r="448" spans="1:5" ht="15" x14ac:dyDescent="0.25">
      <c r="A448"/>
      <c r="B448"/>
      <c r="C448"/>
      <c r="D448"/>
      <c r="E448"/>
    </row>
    <row r="449" spans="1:5" ht="15" x14ac:dyDescent="0.25">
      <c r="A449"/>
      <c r="B449"/>
      <c r="C449"/>
      <c r="D449"/>
      <c r="E449"/>
    </row>
    <row r="450" spans="1:5" ht="15" x14ac:dyDescent="0.25">
      <c r="A450"/>
      <c r="B450"/>
      <c r="C450"/>
      <c r="D450"/>
      <c r="E450"/>
    </row>
    <row r="451" spans="1:5" ht="15" x14ac:dyDescent="0.25">
      <c r="A451"/>
      <c r="B451"/>
      <c r="C451"/>
      <c r="D451"/>
      <c r="E451"/>
    </row>
    <row r="452" spans="1:5" ht="15" x14ac:dyDescent="0.25">
      <c r="A452"/>
      <c r="B452"/>
      <c r="C452"/>
      <c r="D452"/>
      <c r="E452"/>
    </row>
    <row r="453" spans="1:5" ht="15" x14ac:dyDescent="0.25">
      <c r="A453"/>
      <c r="B453"/>
      <c r="C453"/>
      <c r="D453"/>
      <c r="E453"/>
    </row>
    <row r="454" spans="1:5" ht="15" x14ac:dyDescent="0.25">
      <c r="A454"/>
      <c r="B454"/>
      <c r="C454"/>
      <c r="D454"/>
      <c r="E454"/>
    </row>
    <row r="455" spans="1:5" ht="15" x14ac:dyDescent="0.25">
      <c r="A455"/>
      <c r="B455"/>
      <c r="C455"/>
      <c r="D455"/>
      <c r="E455"/>
    </row>
    <row r="456" spans="1:5" ht="15" x14ac:dyDescent="0.25">
      <c r="A456"/>
      <c r="B456"/>
      <c r="C456"/>
      <c r="D456"/>
      <c r="E456"/>
    </row>
    <row r="457" spans="1:5" ht="15" x14ac:dyDescent="0.25">
      <c r="A457"/>
      <c r="B457"/>
      <c r="C457"/>
      <c r="D457"/>
      <c r="E457"/>
    </row>
    <row r="458" spans="1:5" ht="15" x14ac:dyDescent="0.25">
      <c r="A458"/>
      <c r="B458"/>
      <c r="C458"/>
      <c r="D458"/>
      <c r="E458"/>
    </row>
    <row r="459" spans="1:5" ht="15" x14ac:dyDescent="0.25">
      <c r="A459"/>
      <c r="B459"/>
      <c r="C459"/>
      <c r="D459"/>
      <c r="E459"/>
    </row>
    <row r="460" spans="1:5" ht="15" x14ac:dyDescent="0.25">
      <c r="A460"/>
      <c r="B460"/>
      <c r="C460"/>
      <c r="D460"/>
      <c r="E460"/>
    </row>
    <row r="461" spans="1:5" ht="15" x14ac:dyDescent="0.25">
      <c r="A461"/>
      <c r="B461"/>
      <c r="C461"/>
      <c r="D461"/>
      <c r="E461"/>
    </row>
    <row r="462" spans="1:5" ht="15" x14ac:dyDescent="0.25">
      <c r="A462"/>
      <c r="B462"/>
      <c r="C462"/>
      <c r="D462"/>
      <c r="E462"/>
    </row>
    <row r="463" spans="1:5" ht="15" x14ac:dyDescent="0.25">
      <c r="A463"/>
      <c r="B463"/>
      <c r="C463"/>
      <c r="D463"/>
      <c r="E463"/>
    </row>
    <row r="464" spans="1:5" ht="15" x14ac:dyDescent="0.25">
      <c r="A464"/>
      <c r="B464"/>
      <c r="C464"/>
      <c r="D464"/>
      <c r="E464"/>
    </row>
    <row r="465" spans="1:5" ht="15" x14ac:dyDescent="0.25">
      <c r="A465"/>
      <c r="B465"/>
      <c r="C465"/>
      <c r="D465"/>
      <c r="E465"/>
    </row>
    <row r="466" spans="1:5" ht="15" x14ac:dyDescent="0.25">
      <c r="A466"/>
      <c r="B466"/>
      <c r="C466"/>
      <c r="D466"/>
      <c r="E466"/>
    </row>
    <row r="467" spans="1:5" ht="15" x14ac:dyDescent="0.25">
      <c r="A467"/>
      <c r="B467"/>
      <c r="C467"/>
      <c r="D467"/>
      <c r="E467"/>
    </row>
    <row r="468" spans="1:5" ht="15" x14ac:dyDescent="0.25">
      <c r="A468"/>
      <c r="B468"/>
      <c r="C468"/>
      <c r="D468"/>
      <c r="E468"/>
    </row>
    <row r="469" spans="1:5" ht="15" x14ac:dyDescent="0.25">
      <c r="A469"/>
      <c r="B469"/>
      <c r="C469"/>
      <c r="D469"/>
      <c r="E469"/>
    </row>
    <row r="470" spans="1:5" ht="15" x14ac:dyDescent="0.25">
      <c r="A470"/>
      <c r="B470"/>
      <c r="C470"/>
      <c r="D470"/>
      <c r="E470"/>
    </row>
    <row r="471" spans="1:5" ht="15" x14ac:dyDescent="0.25">
      <c r="A471"/>
      <c r="B471"/>
      <c r="C471"/>
      <c r="D471"/>
      <c r="E471"/>
    </row>
    <row r="472" spans="1:5" ht="15" x14ac:dyDescent="0.25">
      <c r="A472"/>
      <c r="B472"/>
      <c r="C472"/>
      <c r="D472"/>
      <c r="E472"/>
    </row>
    <row r="473" spans="1:5" ht="15" x14ac:dyDescent="0.25">
      <c r="A473"/>
      <c r="B473"/>
      <c r="C473"/>
      <c r="D473"/>
      <c r="E473"/>
    </row>
    <row r="474" spans="1:5" ht="15" x14ac:dyDescent="0.25">
      <c r="A474"/>
      <c r="B474"/>
      <c r="C474"/>
      <c r="D474"/>
      <c r="E474"/>
    </row>
    <row r="475" spans="1:5" ht="15" x14ac:dyDescent="0.25">
      <c r="A475"/>
      <c r="B475"/>
      <c r="C475"/>
      <c r="D475"/>
      <c r="E475"/>
    </row>
    <row r="476" spans="1:5" ht="15" x14ac:dyDescent="0.25">
      <c r="A476"/>
      <c r="B476"/>
      <c r="C476"/>
      <c r="D476"/>
      <c r="E476"/>
    </row>
    <row r="477" spans="1:5" ht="15" x14ac:dyDescent="0.25">
      <c r="A477"/>
      <c r="B477"/>
      <c r="C477"/>
      <c r="D477"/>
      <c r="E477"/>
    </row>
    <row r="478" spans="1:5" ht="15" x14ac:dyDescent="0.25">
      <c r="A478"/>
      <c r="B478"/>
      <c r="C478"/>
      <c r="D478"/>
      <c r="E478"/>
    </row>
    <row r="479" spans="1:5" ht="15" x14ac:dyDescent="0.25">
      <c r="A479"/>
      <c r="B479"/>
      <c r="C479"/>
      <c r="D479"/>
      <c r="E479"/>
    </row>
    <row r="480" spans="1:5" ht="15" x14ac:dyDescent="0.25">
      <c r="A480"/>
      <c r="B480"/>
      <c r="C480"/>
      <c r="D480"/>
      <c r="E480"/>
    </row>
    <row r="481" spans="1:5" ht="15" x14ac:dyDescent="0.25">
      <c r="A481"/>
      <c r="B481"/>
      <c r="C481"/>
      <c r="D481"/>
      <c r="E481"/>
    </row>
    <row r="482" spans="1:5" ht="15" x14ac:dyDescent="0.25">
      <c r="A482"/>
      <c r="B482"/>
      <c r="C482"/>
      <c r="D482"/>
      <c r="E482"/>
    </row>
    <row r="483" spans="1:5" ht="15" x14ac:dyDescent="0.25">
      <c r="A483"/>
      <c r="B483"/>
      <c r="C483"/>
      <c r="D483"/>
      <c r="E483"/>
    </row>
    <row r="484" spans="1:5" ht="15" x14ac:dyDescent="0.25">
      <c r="A484"/>
      <c r="B484"/>
      <c r="C484"/>
      <c r="D484"/>
      <c r="E484"/>
    </row>
    <row r="485" spans="1:5" ht="15" x14ac:dyDescent="0.25">
      <c r="A485"/>
      <c r="B485"/>
      <c r="C485"/>
      <c r="D485"/>
      <c r="E485"/>
    </row>
    <row r="486" spans="1:5" ht="15" x14ac:dyDescent="0.25">
      <c r="A486"/>
      <c r="B486"/>
      <c r="C486"/>
      <c r="D486"/>
      <c r="E486"/>
    </row>
    <row r="487" spans="1:5" ht="15" x14ac:dyDescent="0.25">
      <c r="A487"/>
      <c r="B487"/>
      <c r="C487"/>
      <c r="D487"/>
      <c r="E487"/>
    </row>
    <row r="488" spans="1:5" ht="15" x14ac:dyDescent="0.25">
      <c r="A488"/>
      <c r="B488"/>
      <c r="C488"/>
      <c r="D488"/>
      <c r="E488"/>
    </row>
    <row r="489" spans="1:5" ht="15" x14ac:dyDescent="0.25">
      <c r="A489"/>
      <c r="B489"/>
      <c r="C489"/>
      <c r="D489"/>
      <c r="E489"/>
    </row>
    <row r="490" spans="1:5" ht="15" x14ac:dyDescent="0.25">
      <c r="A490"/>
      <c r="B490"/>
      <c r="C490"/>
      <c r="D490"/>
      <c r="E490"/>
    </row>
    <row r="491" spans="1:5" ht="15" x14ac:dyDescent="0.25">
      <c r="A491"/>
      <c r="B491"/>
      <c r="C491"/>
      <c r="D491"/>
      <c r="E491"/>
    </row>
    <row r="492" spans="1:5" ht="15" x14ac:dyDescent="0.25">
      <c r="A492"/>
      <c r="B492"/>
      <c r="C492"/>
      <c r="D492"/>
      <c r="E492"/>
    </row>
    <row r="493" spans="1:5" ht="15" x14ac:dyDescent="0.25">
      <c r="A493"/>
      <c r="B493"/>
      <c r="C493"/>
      <c r="D493"/>
      <c r="E493"/>
    </row>
    <row r="494" spans="1:5" ht="15" x14ac:dyDescent="0.25">
      <c r="A494"/>
      <c r="B494"/>
      <c r="C494"/>
      <c r="D494"/>
      <c r="E494"/>
    </row>
    <row r="495" spans="1:5" ht="15" x14ac:dyDescent="0.25">
      <c r="A495"/>
      <c r="B495"/>
      <c r="C495"/>
      <c r="D495"/>
      <c r="E495"/>
    </row>
    <row r="496" spans="1:5" ht="15" x14ac:dyDescent="0.25">
      <c r="A496"/>
      <c r="B496"/>
      <c r="C496"/>
      <c r="D496"/>
      <c r="E496"/>
    </row>
    <row r="497" spans="1:5" ht="15" x14ac:dyDescent="0.25">
      <c r="A497"/>
      <c r="B497"/>
      <c r="C497"/>
      <c r="D497"/>
      <c r="E497"/>
    </row>
    <row r="498" spans="1:5" ht="15" x14ac:dyDescent="0.25">
      <c r="A498"/>
      <c r="B498"/>
      <c r="C498"/>
      <c r="D498"/>
      <c r="E498"/>
    </row>
    <row r="499" spans="1:5" ht="15" x14ac:dyDescent="0.25">
      <c r="A499"/>
      <c r="B499"/>
      <c r="C499"/>
      <c r="D499"/>
      <c r="E499"/>
    </row>
    <row r="500" spans="1:5" ht="15" x14ac:dyDescent="0.25">
      <c r="A500"/>
      <c r="B500"/>
      <c r="C500"/>
      <c r="D500"/>
      <c r="E500"/>
    </row>
    <row r="501" spans="1:5" ht="15" x14ac:dyDescent="0.25">
      <c r="A501"/>
      <c r="B501"/>
      <c r="C501"/>
      <c r="D501"/>
      <c r="E501"/>
    </row>
    <row r="502" spans="1:5" ht="15" x14ac:dyDescent="0.25">
      <c r="A502"/>
      <c r="B502"/>
      <c r="C502"/>
      <c r="D502"/>
      <c r="E502"/>
    </row>
    <row r="503" spans="1:5" ht="15" x14ac:dyDescent="0.25">
      <c r="A503"/>
      <c r="B503"/>
      <c r="C503"/>
      <c r="D503"/>
      <c r="E503"/>
    </row>
    <row r="504" spans="1:5" ht="15" x14ac:dyDescent="0.25">
      <c r="A504"/>
      <c r="B504"/>
      <c r="C504"/>
      <c r="D504"/>
      <c r="E504"/>
    </row>
    <row r="505" spans="1:5" ht="15" x14ac:dyDescent="0.25">
      <c r="A505"/>
      <c r="B505"/>
      <c r="C505"/>
      <c r="D505"/>
      <c r="E505"/>
    </row>
    <row r="506" spans="1:5" ht="15" x14ac:dyDescent="0.25">
      <c r="A506"/>
      <c r="B506"/>
      <c r="C506"/>
      <c r="D506"/>
      <c r="E506"/>
    </row>
    <row r="507" spans="1:5" ht="15" x14ac:dyDescent="0.25">
      <c r="A507"/>
      <c r="B507"/>
      <c r="C507"/>
      <c r="D507"/>
      <c r="E507"/>
    </row>
    <row r="508" spans="1:5" ht="15" x14ac:dyDescent="0.25">
      <c r="A508"/>
      <c r="B508"/>
      <c r="C508"/>
      <c r="D508"/>
      <c r="E508"/>
    </row>
    <row r="509" spans="1:5" ht="15" x14ac:dyDescent="0.25">
      <c r="A509"/>
      <c r="B509"/>
      <c r="C509"/>
      <c r="D509"/>
      <c r="E509"/>
    </row>
    <row r="510" spans="1:5" ht="15" x14ac:dyDescent="0.25">
      <c r="A510"/>
      <c r="B510"/>
      <c r="C510"/>
      <c r="D510"/>
      <c r="E510"/>
    </row>
    <row r="511" spans="1:5" ht="15" x14ac:dyDescent="0.25">
      <c r="A511"/>
      <c r="B511"/>
      <c r="C511"/>
      <c r="D511"/>
      <c r="E511"/>
    </row>
    <row r="512" spans="1:5" ht="15" x14ac:dyDescent="0.25">
      <c r="A512"/>
      <c r="B512"/>
      <c r="C512"/>
      <c r="D512"/>
      <c r="E512"/>
    </row>
    <row r="513" spans="1:5" ht="15" x14ac:dyDescent="0.25">
      <c r="A513"/>
      <c r="B513"/>
      <c r="C513"/>
      <c r="D513"/>
      <c r="E513"/>
    </row>
    <row r="514" spans="1:5" ht="15" x14ac:dyDescent="0.25">
      <c r="A514"/>
      <c r="B514"/>
      <c r="C514"/>
      <c r="D514"/>
      <c r="E514"/>
    </row>
    <row r="515" spans="1:5" ht="15" x14ac:dyDescent="0.25">
      <c r="A515"/>
      <c r="B515"/>
      <c r="C515"/>
      <c r="D515"/>
      <c r="E515"/>
    </row>
    <row r="516" spans="1:5" ht="15" x14ac:dyDescent="0.25">
      <c r="A516"/>
      <c r="B516"/>
      <c r="C516"/>
      <c r="D516"/>
      <c r="E516"/>
    </row>
    <row r="517" spans="1:5" ht="15" x14ac:dyDescent="0.25">
      <c r="A517"/>
      <c r="B517"/>
      <c r="C517"/>
      <c r="D517"/>
      <c r="E517"/>
    </row>
    <row r="518" spans="1:5" ht="15" x14ac:dyDescent="0.25">
      <c r="A518"/>
      <c r="B518"/>
      <c r="C518"/>
      <c r="D518"/>
      <c r="E518"/>
    </row>
    <row r="519" spans="1:5" ht="15" x14ac:dyDescent="0.25">
      <c r="A519"/>
      <c r="B519"/>
      <c r="C519"/>
      <c r="D519"/>
      <c r="E519"/>
    </row>
    <row r="520" spans="1:5" ht="15" x14ac:dyDescent="0.25">
      <c r="A520"/>
      <c r="B520"/>
      <c r="C520"/>
      <c r="D520"/>
      <c r="E520"/>
    </row>
    <row r="521" spans="1:5" ht="15" x14ac:dyDescent="0.25">
      <c r="A521"/>
      <c r="B521"/>
      <c r="C521"/>
      <c r="D521"/>
      <c r="E521"/>
    </row>
    <row r="522" spans="1:5" ht="15" x14ac:dyDescent="0.25">
      <c r="A522"/>
      <c r="B522"/>
      <c r="C522"/>
      <c r="D522"/>
      <c r="E522"/>
    </row>
    <row r="523" spans="1:5" ht="15" x14ac:dyDescent="0.25">
      <c r="A523"/>
      <c r="B523"/>
      <c r="C523"/>
      <c r="D523"/>
      <c r="E523"/>
    </row>
    <row r="524" spans="1:5" ht="15" x14ac:dyDescent="0.25">
      <c r="A524"/>
      <c r="B524"/>
      <c r="C524"/>
      <c r="D524"/>
      <c r="E524"/>
    </row>
    <row r="525" spans="1:5" ht="15" x14ac:dyDescent="0.25">
      <c r="A525"/>
      <c r="B525"/>
      <c r="C525"/>
      <c r="D525"/>
      <c r="E525"/>
    </row>
    <row r="526" spans="1:5" ht="15" x14ac:dyDescent="0.25">
      <c r="A526"/>
      <c r="B526"/>
      <c r="C526"/>
      <c r="D526"/>
      <c r="E526"/>
    </row>
    <row r="527" spans="1:5" ht="15" x14ac:dyDescent="0.25">
      <c r="A527"/>
      <c r="B527"/>
      <c r="C527"/>
      <c r="D527"/>
      <c r="E527"/>
    </row>
    <row r="528" spans="1:5" ht="15" x14ac:dyDescent="0.25">
      <c r="A528"/>
      <c r="B528"/>
      <c r="C528"/>
      <c r="D528"/>
      <c r="E528"/>
    </row>
    <row r="529" spans="1:5" ht="15" x14ac:dyDescent="0.25">
      <c r="A529"/>
      <c r="B529"/>
      <c r="C529"/>
      <c r="D529"/>
      <c r="E529"/>
    </row>
    <row r="530" spans="1:5" ht="15" x14ac:dyDescent="0.25">
      <c r="A530"/>
      <c r="B530"/>
      <c r="C530"/>
      <c r="D530"/>
      <c r="E530"/>
    </row>
    <row r="531" spans="1:5" ht="15" x14ac:dyDescent="0.25">
      <c r="A531"/>
      <c r="B531"/>
      <c r="C531"/>
      <c r="D531"/>
      <c r="E531"/>
    </row>
    <row r="532" spans="1:5" ht="15" x14ac:dyDescent="0.25">
      <c r="A532"/>
      <c r="B532"/>
      <c r="C532"/>
      <c r="D532"/>
      <c r="E532"/>
    </row>
    <row r="533" spans="1:5" ht="15" x14ac:dyDescent="0.25">
      <c r="A533"/>
      <c r="B533"/>
      <c r="C533"/>
      <c r="D533"/>
      <c r="E533"/>
    </row>
    <row r="534" spans="1:5" ht="15" x14ac:dyDescent="0.25">
      <c r="A534"/>
      <c r="B534"/>
      <c r="C534"/>
      <c r="D534"/>
      <c r="E534"/>
    </row>
    <row r="535" spans="1:5" ht="15" x14ac:dyDescent="0.25">
      <c r="A535"/>
      <c r="B535"/>
      <c r="C535"/>
      <c r="D535"/>
      <c r="E535"/>
    </row>
    <row r="536" spans="1:5" ht="15" x14ac:dyDescent="0.25">
      <c r="A536"/>
      <c r="B536"/>
      <c r="C536"/>
      <c r="D536"/>
      <c r="E536"/>
    </row>
    <row r="537" spans="1:5" ht="15" x14ac:dyDescent="0.25">
      <c r="A537"/>
      <c r="B537"/>
      <c r="C537"/>
      <c r="D537"/>
      <c r="E537"/>
    </row>
    <row r="538" spans="1:5" ht="15" x14ac:dyDescent="0.25">
      <c r="A538"/>
      <c r="B538"/>
      <c r="C538"/>
      <c r="D538"/>
      <c r="E538"/>
    </row>
    <row r="539" spans="1:5" ht="15" x14ac:dyDescent="0.25">
      <c r="A539"/>
      <c r="B539"/>
      <c r="C539"/>
      <c r="D539"/>
      <c r="E539"/>
    </row>
    <row r="540" spans="1:5" ht="15" x14ac:dyDescent="0.25">
      <c r="A540"/>
      <c r="B540"/>
      <c r="C540"/>
      <c r="D540"/>
      <c r="E540"/>
    </row>
    <row r="541" spans="1:5" ht="15" x14ac:dyDescent="0.25">
      <c r="A541"/>
      <c r="B541"/>
      <c r="C541"/>
      <c r="D541"/>
      <c r="E541"/>
    </row>
    <row r="542" spans="1:5" ht="15" x14ac:dyDescent="0.25">
      <c r="A542"/>
      <c r="B542"/>
      <c r="C542"/>
      <c r="D542"/>
      <c r="E542"/>
    </row>
    <row r="543" spans="1:5" ht="15" x14ac:dyDescent="0.25">
      <c r="A543"/>
      <c r="B543"/>
      <c r="C543"/>
      <c r="D543"/>
      <c r="E543"/>
    </row>
    <row r="544" spans="1:5" ht="15" x14ac:dyDescent="0.25">
      <c r="A544"/>
      <c r="B544"/>
      <c r="C544"/>
      <c r="D544"/>
      <c r="E544"/>
    </row>
    <row r="545" spans="1:5" ht="15" x14ac:dyDescent="0.25">
      <c r="A545"/>
      <c r="B545"/>
      <c r="C545"/>
      <c r="D545"/>
      <c r="E545"/>
    </row>
    <row r="546" spans="1:5" ht="15" x14ac:dyDescent="0.25">
      <c r="A546"/>
      <c r="B546"/>
      <c r="C546"/>
      <c r="D546"/>
      <c r="E546"/>
    </row>
    <row r="547" spans="1:5" ht="15" x14ac:dyDescent="0.25">
      <c r="A547"/>
      <c r="B547"/>
      <c r="C547"/>
      <c r="D547"/>
      <c r="E547"/>
    </row>
    <row r="548" spans="1:5" ht="15" x14ac:dyDescent="0.25">
      <c r="A548"/>
      <c r="B548"/>
      <c r="C548"/>
      <c r="D548"/>
      <c r="E548"/>
    </row>
    <row r="549" spans="1:5" ht="15" x14ac:dyDescent="0.25">
      <c r="A549"/>
      <c r="B549"/>
      <c r="C549"/>
      <c r="D549"/>
      <c r="E549"/>
    </row>
    <row r="550" spans="1:5" ht="15" x14ac:dyDescent="0.25">
      <c r="A550"/>
      <c r="B550"/>
      <c r="C550"/>
      <c r="D550"/>
      <c r="E550"/>
    </row>
    <row r="551" spans="1:5" ht="15" x14ac:dyDescent="0.25">
      <c r="A551"/>
      <c r="B551"/>
      <c r="C551"/>
      <c r="D551"/>
      <c r="E551"/>
    </row>
    <row r="552" spans="1:5" ht="15" x14ac:dyDescent="0.25">
      <c r="A552"/>
      <c r="B552"/>
      <c r="C552"/>
      <c r="D552"/>
      <c r="E552"/>
    </row>
    <row r="553" spans="1:5" ht="15" x14ac:dyDescent="0.25">
      <c r="A553"/>
      <c r="B553"/>
      <c r="C553"/>
      <c r="D553"/>
      <c r="E553"/>
    </row>
    <row r="554" spans="1:5" ht="15" x14ac:dyDescent="0.25">
      <c r="A554"/>
      <c r="B554"/>
      <c r="C554"/>
      <c r="D554"/>
      <c r="E554"/>
    </row>
    <row r="555" spans="1:5" ht="15" x14ac:dyDescent="0.25">
      <c r="A555"/>
      <c r="B555"/>
      <c r="C555"/>
      <c r="D555"/>
      <c r="E555"/>
    </row>
    <row r="556" spans="1:5" ht="15" x14ac:dyDescent="0.25">
      <c r="A556"/>
      <c r="B556"/>
      <c r="C556"/>
      <c r="D556"/>
      <c r="E556"/>
    </row>
    <row r="557" spans="1:5" ht="15" x14ac:dyDescent="0.25">
      <c r="A557"/>
      <c r="B557"/>
      <c r="C557"/>
      <c r="D557"/>
      <c r="E557"/>
    </row>
    <row r="558" spans="1:5" ht="15" x14ac:dyDescent="0.25">
      <c r="A558"/>
      <c r="B558"/>
      <c r="C558"/>
      <c r="D558"/>
      <c r="E558"/>
    </row>
    <row r="559" spans="1:5" ht="15" x14ac:dyDescent="0.25">
      <c r="A559"/>
      <c r="B559"/>
      <c r="C559"/>
      <c r="D559"/>
      <c r="E559"/>
    </row>
    <row r="560" spans="1:5" ht="15" x14ac:dyDescent="0.25">
      <c r="A560"/>
      <c r="B560"/>
      <c r="C560"/>
      <c r="D560"/>
      <c r="E560"/>
    </row>
    <row r="561" spans="1:5" ht="15" x14ac:dyDescent="0.25">
      <c r="A561"/>
      <c r="B561"/>
      <c r="C561"/>
      <c r="D561"/>
      <c r="E561"/>
    </row>
    <row r="562" spans="1:5" ht="15" x14ac:dyDescent="0.25">
      <c r="A562"/>
      <c r="B562"/>
      <c r="C562"/>
      <c r="D562"/>
      <c r="E562"/>
    </row>
    <row r="563" spans="1:5" ht="15" x14ac:dyDescent="0.25">
      <c r="A563"/>
      <c r="B563"/>
      <c r="C563"/>
      <c r="D563"/>
      <c r="E563"/>
    </row>
    <row r="564" spans="1:5" ht="15" x14ac:dyDescent="0.25">
      <c r="A564"/>
      <c r="B564"/>
      <c r="C564"/>
      <c r="D564"/>
      <c r="E564"/>
    </row>
    <row r="565" spans="1:5" ht="15" x14ac:dyDescent="0.25">
      <c r="A565"/>
      <c r="B565"/>
      <c r="C565"/>
      <c r="D565"/>
      <c r="E565"/>
    </row>
    <row r="566" spans="1:5" ht="15" x14ac:dyDescent="0.25">
      <c r="A566"/>
      <c r="B566"/>
      <c r="C566"/>
      <c r="D566"/>
      <c r="E566"/>
    </row>
    <row r="567" spans="1:5" ht="15" x14ac:dyDescent="0.25">
      <c r="A567"/>
      <c r="B567"/>
      <c r="C567"/>
      <c r="D567"/>
      <c r="E567"/>
    </row>
    <row r="568" spans="1:5" ht="15" x14ac:dyDescent="0.25">
      <c r="A568"/>
      <c r="B568"/>
      <c r="C568"/>
      <c r="D568"/>
      <c r="E568"/>
    </row>
    <row r="569" spans="1:5" ht="15" x14ac:dyDescent="0.25">
      <c r="A569"/>
      <c r="B569"/>
      <c r="C569"/>
      <c r="D569"/>
      <c r="E569"/>
    </row>
    <row r="570" spans="1:5" ht="15" x14ac:dyDescent="0.25">
      <c r="A570"/>
      <c r="B570"/>
      <c r="C570"/>
      <c r="D570"/>
      <c r="E570"/>
    </row>
    <row r="571" spans="1:5" ht="15" x14ac:dyDescent="0.25">
      <c r="A571"/>
      <c r="B571"/>
      <c r="C571"/>
      <c r="D571"/>
      <c r="E571"/>
    </row>
    <row r="572" spans="1:5" ht="15" x14ac:dyDescent="0.25">
      <c r="A572"/>
      <c r="B572"/>
      <c r="C572"/>
      <c r="D572"/>
      <c r="E572"/>
    </row>
    <row r="573" spans="1:5" ht="15" x14ac:dyDescent="0.25">
      <c r="A573"/>
      <c r="B573"/>
      <c r="C573"/>
      <c r="D573"/>
      <c r="E573"/>
    </row>
    <row r="574" spans="1:5" ht="15" x14ac:dyDescent="0.25">
      <c r="A574"/>
      <c r="B574"/>
      <c r="C574"/>
      <c r="D574"/>
      <c r="E574"/>
    </row>
    <row r="575" spans="1:5" ht="15" x14ac:dyDescent="0.25">
      <c r="A575"/>
      <c r="B575"/>
      <c r="C575"/>
      <c r="D575"/>
      <c r="E575"/>
    </row>
    <row r="576" spans="1:5" ht="15" x14ac:dyDescent="0.25">
      <c r="A576"/>
      <c r="B576"/>
      <c r="C576"/>
      <c r="D576"/>
      <c r="E576"/>
    </row>
    <row r="577" spans="1:5" ht="15" x14ac:dyDescent="0.25">
      <c r="A577"/>
      <c r="B577"/>
      <c r="C577"/>
      <c r="D577"/>
      <c r="E577"/>
    </row>
    <row r="578" spans="1:5" ht="15" x14ac:dyDescent="0.25">
      <c r="A578"/>
      <c r="B578"/>
      <c r="C578"/>
      <c r="D578"/>
      <c r="E578"/>
    </row>
    <row r="579" spans="1:5" ht="15" x14ac:dyDescent="0.25">
      <c r="A579"/>
      <c r="B579"/>
      <c r="C579"/>
      <c r="D579"/>
      <c r="E579"/>
    </row>
    <row r="580" spans="1:5" ht="15" x14ac:dyDescent="0.25">
      <c r="A580"/>
      <c r="B580"/>
      <c r="C580"/>
      <c r="D580"/>
      <c r="E580"/>
    </row>
    <row r="581" spans="1:5" ht="15" x14ac:dyDescent="0.25">
      <c r="A581"/>
      <c r="B581"/>
      <c r="C581"/>
      <c r="D581"/>
      <c r="E581"/>
    </row>
    <row r="582" spans="1:5" ht="15" x14ac:dyDescent="0.25">
      <c r="A582"/>
      <c r="B582"/>
      <c r="C582"/>
      <c r="D582"/>
      <c r="E582"/>
    </row>
    <row r="583" spans="1:5" ht="15" x14ac:dyDescent="0.25">
      <c r="A583"/>
      <c r="B583"/>
      <c r="C583"/>
      <c r="D583"/>
      <c r="E583"/>
    </row>
    <row r="584" spans="1:5" ht="15" x14ac:dyDescent="0.25">
      <c r="A584"/>
      <c r="B584"/>
      <c r="C584"/>
      <c r="D584"/>
      <c r="E584"/>
    </row>
    <row r="585" spans="1:5" ht="15" x14ac:dyDescent="0.25">
      <c r="A585"/>
      <c r="B585"/>
      <c r="C585"/>
      <c r="D585"/>
      <c r="E585"/>
    </row>
    <row r="586" spans="1:5" ht="15" x14ac:dyDescent="0.25">
      <c r="A586"/>
      <c r="B586"/>
      <c r="C586"/>
      <c r="D586"/>
      <c r="E586"/>
    </row>
    <row r="587" spans="1:5" ht="15" x14ac:dyDescent="0.25">
      <c r="A587"/>
      <c r="B587"/>
      <c r="C587"/>
      <c r="D587"/>
      <c r="E587"/>
    </row>
    <row r="588" spans="1:5" ht="15" x14ac:dyDescent="0.25">
      <c r="A588"/>
      <c r="B588"/>
      <c r="C588"/>
      <c r="D588"/>
      <c r="E588"/>
    </row>
    <row r="589" spans="1:5" ht="15" x14ac:dyDescent="0.25">
      <c r="A589"/>
      <c r="B589"/>
      <c r="C589"/>
      <c r="D589"/>
      <c r="E589"/>
    </row>
    <row r="590" spans="1:5" ht="15" x14ac:dyDescent="0.25">
      <c r="A590"/>
      <c r="B590"/>
      <c r="C590"/>
      <c r="D590"/>
      <c r="E590"/>
    </row>
    <row r="591" spans="1:5" ht="15" x14ac:dyDescent="0.25">
      <c r="A591"/>
      <c r="B591"/>
      <c r="C591"/>
      <c r="D591"/>
      <c r="E591"/>
    </row>
    <row r="592" spans="1:5" ht="15" x14ac:dyDescent="0.25">
      <c r="A592"/>
      <c r="B592"/>
      <c r="C592"/>
      <c r="D592"/>
      <c r="E592"/>
    </row>
    <row r="593" spans="1:5" ht="15" x14ac:dyDescent="0.25">
      <c r="A593"/>
      <c r="B593"/>
      <c r="C593"/>
      <c r="D593"/>
      <c r="E593"/>
    </row>
    <row r="594" spans="1:5" ht="15" x14ac:dyDescent="0.25">
      <c r="A594"/>
      <c r="B594"/>
      <c r="C594"/>
      <c r="D594"/>
      <c r="E594"/>
    </row>
    <row r="595" spans="1:5" ht="15" x14ac:dyDescent="0.25">
      <c r="A595"/>
      <c r="B595"/>
      <c r="C595"/>
      <c r="D595"/>
      <c r="E595"/>
    </row>
    <row r="596" spans="1:5" ht="15" x14ac:dyDescent="0.25">
      <c r="A596"/>
      <c r="B596"/>
      <c r="C596"/>
      <c r="D596"/>
      <c r="E596"/>
    </row>
    <row r="597" spans="1:5" ht="15" x14ac:dyDescent="0.25">
      <c r="A597"/>
      <c r="B597"/>
      <c r="C597"/>
      <c r="D597"/>
      <c r="E597"/>
    </row>
    <row r="598" spans="1:5" ht="15" x14ac:dyDescent="0.25">
      <c r="A598"/>
      <c r="B598"/>
      <c r="C598"/>
      <c r="D598"/>
      <c r="E598"/>
    </row>
    <row r="599" spans="1:5" ht="15" x14ac:dyDescent="0.25">
      <c r="A599"/>
      <c r="B599"/>
      <c r="C599"/>
      <c r="D599"/>
      <c r="E599"/>
    </row>
    <row r="600" spans="1:5" ht="15" x14ac:dyDescent="0.25">
      <c r="A600"/>
      <c r="B600"/>
      <c r="C600"/>
      <c r="D600"/>
      <c r="E600"/>
    </row>
    <row r="601" spans="1:5" ht="15" x14ac:dyDescent="0.25">
      <c r="A601"/>
      <c r="B601"/>
      <c r="C601"/>
      <c r="D601"/>
      <c r="E601"/>
    </row>
    <row r="602" spans="1:5" ht="15" x14ac:dyDescent="0.25">
      <c r="A602"/>
      <c r="B602"/>
      <c r="C602"/>
      <c r="D602"/>
      <c r="E602"/>
    </row>
    <row r="603" spans="1:5" ht="15" x14ac:dyDescent="0.25">
      <c r="A603"/>
      <c r="B603"/>
      <c r="C603"/>
      <c r="D603"/>
      <c r="E603"/>
    </row>
    <row r="604" spans="1:5" ht="15" x14ac:dyDescent="0.25">
      <c r="A604"/>
      <c r="B604"/>
      <c r="C604"/>
      <c r="D604"/>
      <c r="E604"/>
    </row>
    <row r="605" spans="1:5" ht="15" x14ac:dyDescent="0.25">
      <c r="A605"/>
      <c r="B605"/>
      <c r="C605"/>
      <c r="D605"/>
      <c r="E605"/>
    </row>
    <row r="606" spans="1:5" ht="15" x14ac:dyDescent="0.25">
      <c r="A606"/>
      <c r="B606"/>
      <c r="C606"/>
      <c r="D606"/>
      <c r="E606"/>
    </row>
    <row r="607" spans="1:5" ht="15" x14ac:dyDescent="0.25">
      <c r="A607"/>
      <c r="B607"/>
      <c r="C607"/>
      <c r="D607"/>
      <c r="E607"/>
    </row>
    <row r="608" spans="1:5" ht="15" x14ac:dyDescent="0.25">
      <c r="A608"/>
      <c r="B608"/>
      <c r="C608"/>
      <c r="D608"/>
      <c r="E608"/>
    </row>
    <row r="609" spans="1:5" ht="15" x14ac:dyDescent="0.25">
      <c r="A609"/>
      <c r="B609"/>
      <c r="C609"/>
      <c r="D609"/>
      <c r="E609"/>
    </row>
    <row r="610" spans="1:5" ht="15" x14ac:dyDescent="0.25">
      <c r="A610"/>
      <c r="B610"/>
      <c r="C610"/>
      <c r="D610"/>
      <c r="E610"/>
    </row>
    <row r="611" spans="1:5" ht="15" x14ac:dyDescent="0.25">
      <c r="A611"/>
      <c r="B611"/>
      <c r="C611"/>
      <c r="D611"/>
      <c r="E611"/>
    </row>
    <row r="612" spans="1:5" ht="15" x14ac:dyDescent="0.25">
      <c r="A612"/>
      <c r="B612"/>
      <c r="C612"/>
      <c r="D612"/>
      <c r="E612"/>
    </row>
    <row r="613" spans="1:5" ht="15" x14ac:dyDescent="0.25">
      <c r="A613"/>
      <c r="B613"/>
      <c r="C613"/>
      <c r="D613"/>
      <c r="E613"/>
    </row>
    <row r="614" spans="1:5" ht="15" x14ac:dyDescent="0.25">
      <c r="A614"/>
      <c r="B614"/>
      <c r="C614"/>
      <c r="D614"/>
      <c r="E614"/>
    </row>
    <row r="615" spans="1:5" ht="15" x14ac:dyDescent="0.25">
      <c r="A615"/>
      <c r="B615"/>
      <c r="C615"/>
      <c r="D615"/>
      <c r="E615"/>
    </row>
    <row r="616" spans="1:5" ht="15" x14ac:dyDescent="0.25">
      <c r="A616"/>
      <c r="B616"/>
      <c r="C616"/>
      <c r="D616"/>
      <c r="E616"/>
    </row>
    <row r="617" spans="1:5" ht="15" x14ac:dyDescent="0.25">
      <c r="A617"/>
      <c r="B617"/>
      <c r="C617"/>
      <c r="D617"/>
      <c r="E617"/>
    </row>
    <row r="618" spans="1:5" ht="15" x14ac:dyDescent="0.25">
      <c r="A618"/>
      <c r="B618"/>
      <c r="C618"/>
      <c r="D618"/>
      <c r="E618"/>
    </row>
    <row r="619" spans="1:5" ht="15" x14ac:dyDescent="0.25">
      <c r="A619"/>
      <c r="B619"/>
      <c r="C619"/>
      <c r="D619"/>
      <c r="E619"/>
    </row>
    <row r="620" spans="1:5" ht="15" x14ac:dyDescent="0.25">
      <c r="A620"/>
      <c r="B620"/>
      <c r="C620"/>
      <c r="D620"/>
      <c r="E620"/>
    </row>
    <row r="621" spans="1:5" ht="15" x14ac:dyDescent="0.25">
      <c r="A621"/>
      <c r="B621"/>
      <c r="C621"/>
      <c r="D621"/>
      <c r="E621"/>
    </row>
    <row r="622" spans="1:5" ht="15" x14ac:dyDescent="0.25">
      <c r="A622"/>
      <c r="B622"/>
      <c r="C622"/>
      <c r="D622"/>
      <c r="E622"/>
    </row>
    <row r="623" spans="1:5" ht="15" x14ac:dyDescent="0.25">
      <c r="A623"/>
      <c r="B623"/>
      <c r="C623"/>
      <c r="D623"/>
      <c r="E623"/>
    </row>
    <row r="624" spans="1:5" ht="15" x14ac:dyDescent="0.25">
      <c r="A624"/>
      <c r="B624"/>
      <c r="C624"/>
      <c r="D624"/>
      <c r="E624"/>
    </row>
    <row r="625" spans="1:5" ht="15" x14ac:dyDescent="0.25">
      <c r="A625"/>
      <c r="B625"/>
      <c r="C625"/>
      <c r="D625"/>
      <c r="E625"/>
    </row>
    <row r="626" spans="1:5" ht="15" x14ac:dyDescent="0.25">
      <c r="A626"/>
      <c r="B626"/>
      <c r="C626"/>
      <c r="D626"/>
      <c r="E626"/>
    </row>
    <row r="627" spans="1:5" ht="15" x14ac:dyDescent="0.25">
      <c r="A627"/>
      <c r="B627"/>
      <c r="C627"/>
      <c r="D627"/>
      <c r="E627"/>
    </row>
    <row r="628" spans="1:5" ht="15" x14ac:dyDescent="0.25">
      <c r="A628"/>
      <c r="B628"/>
      <c r="C628"/>
      <c r="D628"/>
      <c r="E628"/>
    </row>
    <row r="629" spans="1:5" ht="15" x14ac:dyDescent="0.25">
      <c r="A629"/>
      <c r="B629"/>
      <c r="C629"/>
      <c r="D629"/>
      <c r="E629"/>
    </row>
    <row r="630" spans="1:5" ht="15" x14ac:dyDescent="0.25">
      <c r="A630"/>
      <c r="B630"/>
      <c r="C630"/>
      <c r="D630"/>
      <c r="E630"/>
    </row>
    <row r="631" spans="1:5" ht="15" x14ac:dyDescent="0.25">
      <c r="A631"/>
      <c r="B631"/>
      <c r="C631"/>
      <c r="D631"/>
      <c r="E631"/>
    </row>
    <row r="632" spans="1:5" ht="15" x14ac:dyDescent="0.25">
      <c r="A632"/>
      <c r="B632"/>
      <c r="C632"/>
      <c r="D632"/>
      <c r="E632"/>
    </row>
    <row r="633" spans="1:5" ht="15" x14ac:dyDescent="0.25">
      <c r="A633"/>
      <c r="B633"/>
      <c r="C633"/>
      <c r="D633"/>
      <c r="E633"/>
    </row>
    <row r="634" spans="1:5" ht="15" x14ac:dyDescent="0.25">
      <c r="A634"/>
      <c r="B634"/>
      <c r="C634"/>
      <c r="D634"/>
      <c r="E634"/>
    </row>
    <row r="635" spans="1:5" ht="15" x14ac:dyDescent="0.25">
      <c r="A635"/>
      <c r="B635"/>
      <c r="C635"/>
      <c r="D635"/>
      <c r="E635"/>
    </row>
    <row r="636" spans="1:5" ht="15" x14ac:dyDescent="0.25">
      <c r="A636"/>
      <c r="B636"/>
      <c r="C636"/>
      <c r="D636"/>
      <c r="E636"/>
    </row>
    <row r="637" spans="1:5" ht="15" x14ac:dyDescent="0.25">
      <c r="A637"/>
      <c r="B637"/>
      <c r="C637"/>
      <c r="D637"/>
      <c r="E637"/>
    </row>
    <row r="638" spans="1:5" ht="15" x14ac:dyDescent="0.25">
      <c r="A638"/>
      <c r="B638"/>
      <c r="C638"/>
      <c r="D638"/>
      <c r="E638"/>
    </row>
    <row r="639" spans="1:5" ht="15" x14ac:dyDescent="0.25">
      <c r="A639"/>
      <c r="B639"/>
      <c r="C639"/>
      <c r="D639"/>
      <c r="E639"/>
    </row>
    <row r="640" spans="1:5" ht="15" x14ac:dyDescent="0.25">
      <c r="A640"/>
      <c r="B640"/>
      <c r="C640"/>
      <c r="D640"/>
      <c r="E640"/>
    </row>
    <row r="641" spans="1:5" ht="15" x14ac:dyDescent="0.25">
      <c r="A641"/>
      <c r="B641"/>
      <c r="C641"/>
      <c r="D641"/>
      <c r="E641"/>
    </row>
    <row r="642" spans="1:5" ht="15" x14ac:dyDescent="0.25">
      <c r="A642"/>
      <c r="B642"/>
      <c r="C642"/>
      <c r="D642"/>
      <c r="E642"/>
    </row>
    <row r="643" spans="1:5" ht="15" x14ac:dyDescent="0.25">
      <c r="A643"/>
      <c r="B643"/>
      <c r="C643"/>
      <c r="D643"/>
      <c r="E643"/>
    </row>
    <row r="644" spans="1:5" ht="15" x14ac:dyDescent="0.25">
      <c r="A644"/>
      <c r="B644"/>
      <c r="C644"/>
      <c r="D644"/>
      <c r="E644"/>
    </row>
    <row r="645" spans="1:5" ht="15" x14ac:dyDescent="0.25">
      <c r="A645"/>
      <c r="B645"/>
      <c r="C645"/>
      <c r="D645"/>
      <c r="E645"/>
    </row>
    <row r="646" spans="1:5" ht="15" x14ac:dyDescent="0.25">
      <c r="A646"/>
      <c r="B646"/>
      <c r="C646"/>
      <c r="D646"/>
      <c r="E646"/>
    </row>
    <row r="647" spans="1:5" ht="15" x14ac:dyDescent="0.25">
      <c r="A647"/>
      <c r="B647"/>
      <c r="C647"/>
      <c r="D647"/>
      <c r="E647"/>
    </row>
    <row r="648" spans="1:5" ht="15" x14ac:dyDescent="0.25">
      <c r="A648"/>
      <c r="B648"/>
      <c r="C648"/>
      <c r="D648"/>
      <c r="E648"/>
    </row>
    <row r="649" spans="1:5" ht="15" x14ac:dyDescent="0.25">
      <c r="A649"/>
      <c r="B649"/>
      <c r="C649"/>
      <c r="D649"/>
      <c r="E649"/>
    </row>
    <row r="650" spans="1:5" ht="15" x14ac:dyDescent="0.25">
      <c r="A650"/>
      <c r="B650"/>
      <c r="C650"/>
      <c r="D650"/>
      <c r="E650"/>
    </row>
    <row r="651" spans="1:5" ht="15" x14ac:dyDescent="0.25">
      <c r="A651"/>
      <c r="B651"/>
      <c r="C651"/>
      <c r="D651"/>
      <c r="E651"/>
    </row>
    <row r="652" spans="1:5" ht="15" x14ac:dyDescent="0.25">
      <c r="A652"/>
      <c r="B652"/>
      <c r="C652"/>
      <c r="D652"/>
      <c r="E652"/>
    </row>
    <row r="653" spans="1:5" ht="15" x14ac:dyDescent="0.25">
      <c r="A653"/>
      <c r="B653"/>
      <c r="C653"/>
      <c r="D653"/>
      <c r="E653"/>
    </row>
    <row r="654" spans="1:5" ht="15" x14ac:dyDescent="0.25">
      <c r="A654"/>
      <c r="B654"/>
      <c r="C654"/>
      <c r="D654"/>
      <c r="E654"/>
    </row>
    <row r="655" spans="1:5" ht="15" x14ac:dyDescent="0.25">
      <c r="A655"/>
      <c r="B655"/>
      <c r="C655"/>
      <c r="D655"/>
      <c r="E655"/>
    </row>
    <row r="656" spans="1:5" ht="15" x14ac:dyDescent="0.25">
      <c r="A656"/>
      <c r="B656"/>
      <c r="C656"/>
      <c r="D656"/>
      <c r="E656"/>
    </row>
    <row r="657" spans="1:5" ht="15" x14ac:dyDescent="0.25">
      <c r="A657"/>
      <c r="B657"/>
      <c r="C657"/>
      <c r="D657"/>
      <c r="E657"/>
    </row>
    <row r="658" spans="1:5" ht="15" x14ac:dyDescent="0.25">
      <c r="A658"/>
      <c r="B658"/>
      <c r="C658"/>
      <c r="D658"/>
      <c r="E658"/>
    </row>
    <row r="659" spans="1:5" ht="15" x14ac:dyDescent="0.25">
      <c r="A659"/>
      <c r="B659"/>
      <c r="C659"/>
      <c r="D659"/>
      <c r="E659"/>
    </row>
    <row r="660" spans="1:5" ht="15" x14ac:dyDescent="0.25">
      <c r="A660"/>
      <c r="B660"/>
      <c r="C660"/>
      <c r="D660"/>
      <c r="E660"/>
    </row>
    <row r="661" spans="1:5" ht="15" x14ac:dyDescent="0.25">
      <c r="A661"/>
      <c r="B661"/>
      <c r="C661"/>
      <c r="D661"/>
      <c r="E661"/>
    </row>
    <row r="662" spans="1:5" ht="15" x14ac:dyDescent="0.25">
      <c r="A662"/>
      <c r="B662"/>
      <c r="C662"/>
      <c r="D662"/>
      <c r="E662"/>
    </row>
    <row r="663" spans="1:5" ht="15" x14ac:dyDescent="0.25">
      <c r="A663"/>
      <c r="B663"/>
      <c r="C663"/>
      <c r="D663"/>
      <c r="E663"/>
    </row>
    <row r="664" spans="1:5" ht="15" x14ac:dyDescent="0.25">
      <c r="A664"/>
      <c r="B664"/>
      <c r="C664"/>
      <c r="D664"/>
      <c r="E664"/>
    </row>
    <row r="665" spans="1:5" ht="15" x14ac:dyDescent="0.25">
      <c r="A665"/>
      <c r="B665"/>
      <c r="C665"/>
      <c r="D665"/>
      <c r="E665"/>
    </row>
    <row r="666" spans="1:5" ht="15" x14ac:dyDescent="0.25">
      <c r="A666"/>
      <c r="B666"/>
      <c r="C666"/>
      <c r="D666"/>
      <c r="E666"/>
    </row>
    <row r="667" spans="1:5" ht="15" x14ac:dyDescent="0.25">
      <c r="A667"/>
      <c r="B667"/>
      <c r="C667"/>
      <c r="D667"/>
      <c r="E667"/>
    </row>
    <row r="668" spans="1:5" ht="15" x14ac:dyDescent="0.25">
      <c r="A668"/>
      <c r="B668"/>
      <c r="C668"/>
      <c r="D668"/>
      <c r="E668"/>
    </row>
    <row r="669" spans="1:5" ht="15" x14ac:dyDescent="0.25">
      <c r="A669"/>
      <c r="B669"/>
      <c r="C669"/>
      <c r="D669"/>
      <c r="E669"/>
    </row>
    <row r="670" spans="1:5" ht="15" x14ac:dyDescent="0.25">
      <c r="A670"/>
      <c r="B670"/>
      <c r="C670"/>
      <c r="D670"/>
      <c r="E670"/>
    </row>
    <row r="671" spans="1:5" ht="15" x14ac:dyDescent="0.25">
      <c r="A671"/>
      <c r="B671"/>
      <c r="C671"/>
      <c r="D671"/>
      <c r="E671"/>
    </row>
    <row r="672" spans="1:5" ht="15" x14ac:dyDescent="0.25">
      <c r="A672"/>
      <c r="B672"/>
      <c r="C672"/>
      <c r="D672"/>
      <c r="E672"/>
    </row>
    <row r="673" spans="1:5" ht="15" x14ac:dyDescent="0.25">
      <c r="A673"/>
      <c r="B673"/>
      <c r="C673"/>
      <c r="D673"/>
      <c r="E673"/>
    </row>
    <row r="674" spans="1:5" ht="15" x14ac:dyDescent="0.25">
      <c r="A674"/>
      <c r="B674"/>
      <c r="C674"/>
      <c r="D674"/>
      <c r="E674"/>
    </row>
    <row r="675" spans="1:5" ht="15" x14ac:dyDescent="0.25">
      <c r="A675"/>
      <c r="B675"/>
      <c r="C675"/>
      <c r="D675"/>
      <c r="E675"/>
    </row>
    <row r="676" spans="1:5" ht="15" x14ac:dyDescent="0.25">
      <c r="A676"/>
      <c r="B676"/>
      <c r="C676"/>
      <c r="D676"/>
      <c r="E676"/>
    </row>
    <row r="677" spans="1:5" ht="15" x14ac:dyDescent="0.25">
      <c r="A677"/>
      <c r="B677"/>
      <c r="C677"/>
      <c r="D677"/>
      <c r="E677"/>
    </row>
    <row r="678" spans="1:5" ht="15" x14ac:dyDescent="0.25">
      <c r="A678"/>
      <c r="B678"/>
      <c r="C678"/>
      <c r="D678"/>
      <c r="E678"/>
    </row>
    <row r="679" spans="1:5" ht="15" x14ac:dyDescent="0.25">
      <c r="A679"/>
      <c r="B679"/>
      <c r="C679"/>
      <c r="D679"/>
      <c r="E679"/>
    </row>
    <row r="680" spans="1:5" ht="15" x14ac:dyDescent="0.25">
      <c r="A680"/>
      <c r="B680"/>
      <c r="C680"/>
      <c r="D680"/>
      <c r="E680"/>
    </row>
    <row r="681" spans="1:5" ht="15" x14ac:dyDescent="0.25">
      <c r="A681"/>
      <c r="B681"/>
      <c r="C681"/>
      <c r="D681"/>
      <c r="E681"/>
    </row>
    <row r="682" spans="1:5" ht="15" x14ac:dyDescent="0.25">
      <c r="A682"/>
      <c r="B682"/>
      <c r="C682"/>
      <c r="D682"/>
      <c r="E682"/>
    </row>
    <row r="683" spans="1:5" ht="15" x14ac:dyDescent="0.25">
      <c r="A683"/>
      <c r="B683"/>
      <c r="C683"/>
      <c r="D683"/>
      <c r="E683"/>
    </row>
    <row r="684" spans="1:5" ht="15" x14ac:dyDescent="0.25">
      <c r="A684"/>
      <c r="B684"/>
      <c r="C684"/>
      <c r="D684"/>
      <c r="E684"/>
    </row>
    <row r="685" spans="1:5" ht="15" x14ac:dyDescent="0.25">
      <c r="A685"/>
      <c r="B685"/>
      <c r="C685"/>
      <c r="D685"/>
      <c r="E685"/>
    </row>
    <row r="686" spans="1:5" ht="15" x14ac:dyDescent="0.25">
      <c r="A686"/>
      <c r="B686"/>
      <c r="C686"/>
      <c r="D686"/>
      <c r="E686"/>
    </row>
    <row r="687" spans="1:5" ht="15" x14ac:dyDescent="0.25">
      <c r="A687"/>
      <c r="B687"/>
      <c r="C687"/>
      <c r="D687"/>
      <c r="E687"/>
    </row>
    <row r="688" spans="1:5" ht="15" x14ac:dyDescent="0.25">
      <c r="A688"/>
      <c r="B688"/>
      <c r="C688"/>
      <c r="D688"/>
      <c r="E688"/>
    </row>
    <row r="689" spans="1:5" ht="15" x14ac:dyDescent="0.25">
      <c r="A689"/>
      <c r="B689"/>
      <c r="C689"/>
      <c r="D689"/>
      <c r="E689"/>
    </row>
    <row r="690" spans="1:5" ht="15" x14ac:dyDescent="0.25">
      <c r="A690"/>
      <c r="B690"/>
      <c r="C690"/>
      <c r="D690"/>
      <c r="E690"/>
    </row>
    <row r="691" spans="1:5" ht="15" x14ac:dyDescent="0.25">
      <c r="A691"/>
      <c r="B691"/>
      <c r="C691"/>
      <c r="D691"/>
      <c r="E691"/>
    </row>
    <row r="692" spans="1:5" ht="15" x14ac:dyDescent="0.25">
      <c r="A692"/>
      <c r="B692"/>
      <c r="C692"/>
      <c r="D692"/>
      <c r="E692"/>
    </row>
    <row r="693" spans="1:5" ht="15" x14ac:dyDescent="0.25">
      <c r="A693"/>
      <c r="B693"/>
      <c r="C693"/>
      <c r="D693"/>
      <c r="E693"/>
    </row>
    <row r="694" spans="1:5" ht="15" x14ac:dyDescent="0.25">
      <c r="A694"/>
      <c r="B694"/>
      <c r="C694"/>
      <c r="D694"/>
      <c r="E694"/>
    </row>
    <row r="695" spans="1:5" ht="15" x14ac:dyDescent="0.25">
      <c r="A695"/>
      <c r="B695"/>
      <c r="C695"/>
      <c r="D695"/>
      <c r="E695"/>
    </row>
    <row r="696" spans="1:5" ht="15" x14ac:dyDescent="0.25">
      <c r="A696"/>
      <c r="B696"/>
      <c r="C696"/>
      <c r="D696"/>
      <c r="E696"/>
    </row>
    <row r="697" spans="1:5" ht="15" x14ac:dyDescent="0.25">
      <c r="A697"/>
      <c r="B697"/>
      <c r="C697"/>
      <c r="D697"/>
      <c r="E697"/>
    </row>
    <row r="698" spans="1:5" ht="15" x14ac:dyDescent="0.25">
      <c r="A698"/>
      <c r="B698"/>
      <c r="C698"/>
      <c r="D698"/>
      <c r="E698"/>
    </row>
    <row r="699" spans="1:5" ht="15" x14ac:dyDescent="0.25">
      <c r="A699"/>
      <c r="B699"/>
      <c r="C699"/>
      <c r="D699"/>
      <c r="E699"/>
    </row>
    <row r="700" spans="1:5" ht="15" x14ac:dyDescent="0.25">
      <c r="A700"/>
      <c r="B700"/>
      <c r="C700"/>
      <c r="D700"/>
      <c r="E700"/>
    </row>
    <row r="701" spans="1:5" ht="15" x14ac:dyDescent="0.25">
      <c r="A701"/>
      <c r="B701"/>
      <c r="C701"/>
      <c r="D701"/>
      <c r="E701"/>
    </row>
    <row r="702" spans="1:5" ht="15" x14ac:dyDescent="0.25">
      <c r="A702"/>
      <c r="B702"/>
      <c r="C702"/>
      <c r="D702"/>
      <c r="E702"/>
    </row>
    <row r="703" spans="1:5" ht="15" x14ac:dyDescent="0.25">
      <c r="A703"/>
      <c r="B703"/>
      <c r="C703"/>
      <c r="D703"/>
      <c r="E703"/>
    </row>
    <row r="704" spans="1:5" ht="15" x14ac:dyDescent="0.25">
      <c r="A704"/>
      <c r="B704"/>
      <c r="C704"/>
      <c r="D704"/>
      <c r="E704"/>
    </row>
    <row r="705" spans="1:5" ht="15" x14ac:dyDescent="0.25">
      <c r="A705"/>
      <c r="B705"/>
      <c r="C705"/>
      <c r="D705"/>
      <c r="E705"/>
    </row>
    <row r="706" spans="1:5" ht="15" x14ac:dyDescent="0.25">
      <c r="A706"/>
      <c r="B706"/>
      <c r="C706"/>
      <c r="D706"/>
      <c r="E706"/>
    </row>
    <row r="707" spans="1:5" ht="15" x14ac:dyDescent="0.25">
      <c r="A707"/>
      <c r="B707"/>
      <c r="C707"/>
      <c r="D707"/>
      <c r="E707"/>
    </row>
    <row r="708" spans="1:5" ht="15" x14ac:dyDescent="0.25">
      <c r="A708"/>
      <c r="B708"/>
      <c r="C708"/>
      <c r="D708"/>
      <c r="E708"/>
    </row>
    <row r="709" spans="1:5" ht="15" x14ac:dyDescent="0.25">
      <c r="A709"/>
      <c r="B709"/>
      <c r="C709"/>
      <c r="D709"/>
      <c r="E709"/>
    </row>
    <row r="710" spans="1:5" ht="15" x14ac:dyDescent="0.25">
      <c r="A710"/>
      <c r="B710"/>
      <c r="C710"/>
      <c r="D710"/>
      <c r="E710"/>
    </row>
    <row r="711" spans="1:5" ht="15" x14ac:dyDescent="0.25">
      <c r="A711"/>
      <c r="B711"/>
      <c r="C711"/>
      <c r="D711"/>
      <c r="E711"/>
    </row>
    <row r="712" spans="1:5" ht="15" x14ac:dyDescent="0.25">
      <c r="A712"/>
      <c r="B712"/>
      <c r="C712"/>
      <c r="D712"/>
      <c r="E712"/>
    </row>
    <row r="713" spans="1:5" ht="15" x14ac:dyDescent="0.25">
      <c r="A713"/>
      <c r="B713"/>
      <c r="C713"/>
      <c r="D713"/>
      <c r="E713"/>
    </row>
    <row r="714" spans="1:5" ht="15" x14ac:dyDescent="0.25">
      <c r="A714"/>
      <c r="B714"/>
      <c r="C714"/>
      <c r="D714"/>
      <c r="E714"/>
    </row>
    <row r="715" spans="1:5" ht="15" x14ac:dyDescent="0.25">
      <c r="A715"/>
      <c r="B715"/>
      <c r="C715"/>
      <c r="D715"/>
      <c r="E715"/>
    </row>
    <row r="716" spans="1:5" ht="15" x14ac:dyDescent="0.25">
      <c r="A716"/>
      <c r="B716"/>
      <c r="C716"/>
      <c r="D716"/>
      <c r="E716"/>
    </row>
    <row r="717" spans="1:5" ht="15" x14ac:dyDescent="0.25">
      <c r="A717"/>
      <c r="B717"/>
      <c r="C717"/>
      <c r="D717"/>
      <c r="E717"/>
    </row>
    <row r="718" spans="1:5" ht="15" x14ac:dyDescent="0.25">
      <c r="A718"/>
      <c r="B718"/>
      <c r="C718"/>
      <c r="D718"/>
      <c r="E718"/>
    </row>
    <row r="719" spans="1:5" ht="15" x14ac:dyDescent="0.25">
      <c r="A719"/>
      <c r="B719"/>
      <c r="C719"/>
      <c r="D719"/>
      <c r="E719"/>
    </row>
    <row r="720" spans="1:5" ht="15" x14ac:dyDescent="0.25">
      <c r="A720"/>
      <c r="B720"/>
      <c r="C720"/>
      <c r="D720"/>
      <c r="E720"/>
    </row>
    <row r="721" spans="1:5" ht="15" x14ac:dyDescent="0.25">
      <c r="A721"/>
      <c r="B721"/>
      <c r="C721"/>
      <c r="D721"/>
      <c r="E721"/>
    </row>
    <row r="722" spans="1:5" ht="15" x14ac:dyDescent="0.25">
      <c r="A722"/>
      <c r="B722"/>
      <c r="C722"/>
      <c r="D722"/>
      <c r="E722"/>
    </row>
    <row r="723" spans="1:5" ht="15" x14ac:dyDescent="0.25">
      <c r="A723"/>
      <c r="B723"/>
      <c r="C723"/>
      <c r="D723"/>
      <c r="E723"/>
    </row>
    <row r="724" spans="1:5" ht="15" x14ac:dyDescent="0.25">
      <c r="A724"/>
      <c r="B724"/>
      <c r="C724"/>
      <c r="D724"/>
      <c r="E724"/>
    </row>
    <row r="725" spans="1:5" ht="15" x14ac:dyDescent="0.25">
      <c r="A725"/>
      <c r="B725"/>
      <c r="C725"/>
      <c r="D725"/>
      <c r="E725"/>
    </row>
    <row r="726" spans="1:5" ht="15" x14ac:dyDescent="0.25">
      <c r="A726"/>
      <c r="B726"/>
      <c r="C726"/>
      <c r="D726"/>
      <c r="E726"/>
    </row>
    <row r="727" spans="1:5" ht="15" x14ac:dyDescent="0.25">
      <c r="A727"/>
      <c r="B727"/>
      <c r="C727"/>
      <c r="D727"/>
      <c r="E727"/>
    </row>
    <row r="728" spans="1:5" ht="15" x14ac:dyDescent="0.25">
      <c r="A728"/>
      <c r="B728"/>
      <c r="C728"/>
      <c r="D728"/>
      <c r="E728"/>
    </row>
    <row r="729" spans="1:5" ht="15" x14ac:dyDescent="0.25">
      <c r="A729"/>
      <c r="B729"/>
      <c r="C729"/>
      <c r="D729"/>
      <c r="E729"/>
    </row>
    <row r="730" spans="1:5" ht="15" x14ac:dyDescent="0.25">
      <c r="A730"/>
      <c r="B730"/>
      <c r="C730"/>
      <c r="D730"/>
      <c r="E730"/>
    </row>
    <row r="731" spans="1:5" ht="15" x14ac:dyDescent="0.25">
      <c r="A731"/>
      <c r="B731"/>
      <c r="C731"/>
      <c r="D731"/>
      <c r="E731"/>
    </row>
    <row r="732" spans="1:5" ht="15" x14ac:dyDescent="0.25">
      <c r="A732"/>
      <c r="B732"/>
      <c r="C732"/>
      <c r="D732"/>
      <c r="E732"/>
    </row>
    <row r="733" spans="1:5" ht="15" x14ac:dyDescent="0.25">
      <c r="A733"/>
      <c r="B733"/>
      <c r="C733"/>
      <c r="D733"/>
      <c r="E733"/>
    </row>
    <row r="734" spans="1:5" ht="15" x14ac:dyDescent="0.25">
      <c r="A734"/>
      <c r="B734"/>
      <c r="C734"/>
      <c r="D734"/>
      <c r="E734"/>
    </row>
    <row r="735" spans="1:5" ht="15" x14ac:dyDescent="0.25">
      <c r="A735"/>
      <c r="B735"/>
      <c r="C735"/>
      <c r="D735"/>
      <c r="E735"/>
    </row>
    <row r="736" spans="1:5" ht="15" x14ac:dyDescent="0.25">
      <c r="A736"/>
      <c r="B736"/>
      <c r="C736"/>
      <c r="D736"/>
      <c r="E736"/>
    </row>
    <row r="737" spans="1:5" ht="15" x14ac:dyDescent="0.25">
      <c r="A737"/>
      <c r="B737"/>
      <c r="C737"/>
      <c r="D737"/>
      <c r="E737"/>
    </row>
    <row r="738" spans="1:5" ht="15" x14ac:dyDescent="0.25">
      <c r="A738"/>
      <c r="B738"/>
      <c r="C738"/>
      <c r="D738"/>
      <c r="E738"/>
    </row>
    <row r="739" spans="1:5" ht="15" x14ac:dyDescent="0.25">
      <c r="A739"/>
      <c r="B739"/>
      <c r="C739"/>
      <c r="D739"/>
      <c r="E739"/>
    </row>
    <row r="740" spans="1:5" ht="15" x14ac:dyDescent="0.25">
      <c r="A740"/>
      <c r="B740"/>
      <c r="C740"/>
      <c r="D740"/>
      <c r="E740"/>
    </row>
    <row r="741" spans="1:5" ht="15" x14ac:dyDescent="0.25">
      <c r="A741"/>
      <c r="B741"/>
      <c r="C741"/>
      <c r="D741"/>
      <c r="E741"/>
    </row>
    <row r="742" spans="1:5" ht="15" x14ac:dyDescent="0.25">
      <c r="A742"/>
      <c r="B742"/>
      <c r="C742"/>
      <c r="D742"/>
      <c r="E742"/>
    </row>
    <row r="743" spans="1:5" ht="15" x14ac:dyDescent="0.25">
      <c r="A743"/>
      <c r="B743"/>
      <c r="C743"/>
      <c r="D743"/>
      <c r="E743"/>
    </row>
    <row r="744" spans="1:5" ht="15" x14ac:dyDescent="0.25">
      <c r="A744"/>
      <c r="B744"/>
      <c r="C744"/>
      <c r="D744"/>
      <c r="E744"/>
    </row>
    <row r="745" spans="1:5" ht="15" x14ac:dyDescent="0.25">
      <c r="A745"/>
      <c r="B745"/>
      <c r="C745"/>
      <c r="D745"/>
      <c r="E745"/>
    </row>
    <row r="746" spans="1:5" ht="15" x14ac:dyDescent="0.25">
      <c r="A746"/>
      <c r="B746"/>
      <c r="C746"/>
      <c r="D746"/>
      <c r="E746"/>
    </row>
    <row r="747" spans="1:5" ht="15" x14ac:dyDescent="0.25">
      <c r="A747"/>
      <c r="B747"/>
      <c r="C747"/>
      <c r="D747"/>
      <c r="E747"/>
    </row>
    <row r="748" spans="1:5" ht="15" x14ac:dyDescent="0.25">
      <c r="A748"/>
      <c r="B748"/>
      <c r="C748"/>
      <c r="D748"/>
      <c r="E748"/>
    </row>
    <row r="749" spans="1:5" ht="15" x14ac:dyDescent="0.25">
      <c r="A749"/>
      <c r="B749"/>
      <c r="C749"/>
      <c r="D749"/>
      <c r="E749"/>
    </row>
    <row r="750" spans="1:5" ht="15" x14ac:dyDescent="0.25">
      <c r="A750"/>
      <c r="B750"/>
      <c r="C750"/>
      <c r="D750"/>
      <c r="E750"/>
    </row>
    <row r="751" spans="1:5" ht="15" x14ac:dyDescent="0.25">
      <c r="A751"/>
      <c r="B751"/>
      <c r="C751"/>
      <c r="D751"/>
      <c r="E751"/>
    </row>
    <row r="752" spans="1:5" ht="15" x14ac:dyDescent="0.25">
      <c r="A752"/>
      <c r="B752"/>
      <c r="C752"/>
      <c r="D752"/>
      <c r="E752"/>
    </row>
    <row r="753" spans="1:5" ht="15" x14ac:dyDescent="0.25">
      <c r="A753"/>
      <c r="B753"/>
      <c r="C753"/>
      <c r="D753"/>
      <c r="E753"/>
    </row>
    <row r="754" spans="1:5" ht="15" x14ac:dyDescent="0.25">
      <c r="A754"/>
      <c r="B754"/>
      <c r="C754"/>
      <c r="D754"/>
      <c r="E754"/>
    </row>
    <row r="755" spans="1:5" ht="15" x14ac:dyDescent="0.25">
      <c r="A755"/>
      <c r="B755"/>
      <c r="C755"/>
      <c r="D755"/>
      <c r="E755"/>
    </row>
    <row r="756" spans="1:5" ht="15" x14ac:dyDescent="0.25">
      <c r="A756"/>
      <c r="B756"/>
      <c r="C756"/>
      <c r="D756"/>
      <c r="E756"/>
    </row>
    <row r="757" spans="1:5" ht="15" x14ac:dyDescent="0.25">
      <c r="A757"/>
      <c r="B757"/>
      <c r="C757"/>
      <c r="D757"/>
      <c r="E757"/>
    </row>
    <row r="758" spans="1:5" ht="15" x14ac:dyDescent="0.25">
      <c r="A758"/>
      <c r="B758"/>
      <c r="C758"/>
      <c r="D758"/>
      <c r="E758"/>
    </row>
    <row r="759" spans="1:5" ht="15" x14ac:dyDescent="0.25">
      <c r="A759"/>
      <c r="B759"/>
      <c r="C759"/>
      <c r="D759"/>
      <c r="E759"/>
    </row>
    <row r="760" spans="1:5" ht="15" x14ac:dyDescent="0.25">
      <c r="A760"/>
      <c r="B760"/>
      <c r="C760"/>
      <c r="D760"/>
      <c r="E760"/>
    </row>
    <row r="761" spans="1:5" ht="15" x14ac:dyDescent="0.25">
      <c r="A761"/>
      <c r="B761"/>
      <c r="C761"/>
      <c r="D761"/>
      <c r="E761"/>
    </row>
    <row r="762" spans="1:5" ht="15" x14ac:dyDescent="0.25">
      <c r="A762"/>
      <c r="B762"/>
      <c r="C762"/>
      <c r="D762"/>
      <c r="E762"/>
    </row>
    <row r="763" spans="1:5" ht="15" x14ac:dyDescent="0.25">
      <c r="A763"/>
      <c r="B763"/>
      <c r="C763"/>
      <c r="D763"/>
      <c r="E763"/>
    </row>
    <row r="764" spans="1:5" ht="15" x14ac:dyDescent="0.25">
      <c r="A764"/>
      <c r="B764"/>
      <c r="C764"/>
      <c r="D764"/>
      <c r="E764"/>
    </row>
    <row r="765" spans="1:5" ht="15" x14ac:dyDescent="0.25">
      <c r="A765"/>
      <c r="B765"/>
      <c r="C765"/>
      <c r="D765"/>
      <c r="E765"/>
    </row>
    <row r="766" spans="1:5" ht="15" x14ac:dyDescent="0.25">
      <c r="A766"/>
      <c r="B766"/>
      <c r="C766"/>
      <c r="D766"/>
      <c r="E766"/>
    </row>
    <row r="767" spans="1:5" ht="15" x14ac:dyDescent="0.25">
      <c r="A767"/>
      <c r="B767"/>
      <c r="C767"/>
      <c r="D767"/>
      <c r="E767"/>
    </row>
    <row r="768" spans="1:5" ht="15" x14ac:dyDescent="0.25">
      <c r="A768"/>
      <c r="B768"/>
      <c r="C768"/>
      <c r="D768"/>
      <c r="E768"/>
    </row>
    <row r="769" spans="1:5" ht="15" x14ac:dyDescent="0.25">
      <c r="A769"/>
      <c r="B769"/>
      <c r="C769"/>
      <c r="D769"/>
      <c r="E769"/>
    </row>
    <row r="770" spans="1:5" ht="15" x14ac:dyDescent="0.25">
      <c r="A770"/>
      <c r="B770"/>
      <c r="C770"/>
      <c r="D770"/>
      <c r="E770"/>
    </row>
    <row r="771" spans="1:5" ht="15" x14ac:dyDescent="0.25">
      <c r="A771"/>
      <c r="B771"/>
      <c r="C771"/>
      <c r="D771"/>
      <c r="E771"/>
    </row>
    <row r="772" spans="1:5" ht="15" x14ac:dyDescent="0.25">
      <c r="A772"/>
      <c r="B772"/>
      <c r="C772"/>
      <c r="D772"/>
      <c r="E772"/>
    </row>
    <row r="773" spans="1:5" ht="15" x14ac:dyDescent="0.25">
      <c r="A773"/>
      <c r="B773"/>
      <c r="C773"/>
      <c r="D773"/>
      <c r="E773"/>
    </row>
    <row r="774" spans="1:5" ht="15" x14ac:dyDescent="0.25">
      <c r="A774"/>
      <c r="B774"/>
      <c r="C774"/>
      <c r="D774"/>
      <c r="E774"/>
    </row>
    <row r="775" spans="1:5" ht="15" x14ac:dyDescent="0.25">
      <c r="A775"/>
      <c r="B775"/>
      <c r="C775"/>
      <c r="D775"/>
      <c r="E775"/>
    </row>
    <row r="776" spans="1:5" ht="15" x14ac:dyDescent="0.25">
      <c r="A776"/>
      <c r="B776"/>
      <c r="C776"/>
      <c r="D776"/>
      <c r="E776"/>
    </row>
    <row r="777" spans="1:5" ht="15" x14ac:dyDescent="0.25">
      <c r="A777"/>
      <c r="B777"/>
      <c r="C777"/>
      <c r="D777"/>
      <c r="E777"/>
    </row>
    <row r="778" spans="1:5" ht="15" x14ac:dyDescent="0.25">
      <c r="A778"/>
      <c r="B778"/>
      <c r="C778"/>
      <c r="D778"/>
      <c r="E778"/>
    </row>
    <row r="779" spans="1:5" ht="15" x14ac:dyDescent="0.25">
      <c r="A779"/>
      <c r="B779"/>
      <c r="C779"/>
      <c r="D779"/>
      <c r="E779"/>
    </row>
    <row r="780" spans="1:5" ht="15" x14ac:dyDescent="0.25">
      <c r="A780"/>
      <c r="B780"/>
      <c r="C780"/>
      <c r="D780"/>
      <c r="E780"/>
    </row>
    <row r="781" spans="1:5" ht="15" x14ac:dyDescent="0.25">
      <c r="A781"/>
      <c r="B781"/>
      <c r="C781"/>
      <c r="D781"/>
      <c r="E781"/>
    </row>
    <row r="782" spans="1:5" ht="15" x14ac:dyDescent="0.25">
      <c r="A782"/>
      <c r="B782"/>
      <c r="C782"/>
      <c r="D782"/>
      <c r="E782"/>
    </row>
    <row r="783" spans="1:5" ht="15" x14ac:dyDescent="0.25">
      <c r="A783"/>
      <c r="B783"/>
      <c r="C783"/>
      <c r="D783"/>
      <c r="E783"/>
    </row>
    <row r="784" spans="1:5" ht="15" x14ac:dyDescent="0.25">
      <c r="A784"/>
      <c r="B784"/>
      <c r="C784"/>
      <c r="D784"/>
      <c r="E784"/>
    </row>
    <row r="785" spans="1:5" ht="15" x14ac:dyDescent="0.25">
      <c r="A785"/>
      <c r="B785"/>
      <c r="C785"/>
      <c r="D785"/>
      <c r="E785"/>
    </row>
    <row r="786" spans="1:5" ht="15" x14ac:dyDescent="0.25">
      <c r="A786"/>
      <c r="B786"/>
      <c r="C786"/>
      <c r="D786"/>
      <c r="E786"/>
    </row>
    <row r="787" spans="1:5" ht="15" x14ac:dyDescent="0.25">
      <c r="A787"/>
      <c r="B787"/>
      <c r="C787"/>
      <c r="D787"/>
      <c r="E787"/>
    </row>
    <row r="788" spans="1:5" ht="15" x14ac:dyDescent="0.25">
      <c r="A788"/>
      <c r="B788"/>
      <c r="C788"/>
      <c r="D788"/>
      <c r="E788"/>
    </row>
    <row r="789" spans="1:5" ht="15" x14ac:dyDescent="0.25">
      <c r="A789"/>
      <c r="B789"/>
      <c r="C789"/>
      <c r="D789"/>
      <c r="E789"/>
    </row>
    <row r="790" spans="1:5" ht="15" x14ac:dyDescent="0.25">
      <c r="A790"/>
      <c r="B790"/>
      <c r="C790"/>
      <c r="D790"/>
      <c r="E790"/>
    </row>
    <row r="791" spans="1:5" ht="15" x14ac:dyDescent="0.25">
      <c r="A791"/>
      <c r="B791"/>
      <c r="C791"/>
      <c r="D791"/>
      <c r="E791"/>
    </row>
    <row r="792" spans="1:5" ht="15" x14ac:dyDescent="0.25">
      <c r="A792"/>
      <c r="B792"/>
      <c r="C792"/>
      <c r="D792"/>
      <c r="E792"/>
    </row>
    <row r="793" spans="1:5" ht="15" x14ac:dyDescent="0.25">
      <c r="A793"/>
      <c r="B793"/>
      <c r="C793"/>
      <c r="D793"/>
      <c r="E793"/>
    </row>
    <row r="794" spans="1:5" ht="15" x14ac:dyDescent="0.25">
      <c r="A794"/>
      <c r="B794"/>
      <c r="C794"/>
      <c r="D794"/>
      <c r="E794"/>
    </row>
    <row r="795" spans="1:5" ht="15" x14ac:dyDescent="0.25">
      <c r="A795"/>
      <c r="B795"/>
      <c r="C795"/>
      <c r="D795"/>
      <c r="E795"/>
    </row>
    <row r="796" spans="1:5" ht="15" x14ac:dyDescent="0.25">
      <c r="A796"/>
      <c r="B796"/>
      <c r="C796"/>
      <c r="D796"/>
      <c r="E796"/>
    </row>
    <row r="797" spans="1:5" ht="15" x14ac:dyDescent="0.25">
      <c r="A797"/>
      <c r="B797"/>
      <c r="C797"/>
      <c r="D797"/>
      <c r="E797"/>
    </row>
    <row r="798" spans="1:5" ht="15" x14ac:dyDescent="0.25">
      <c r="A798"/>
      <c r="B798"/>
      <c r="C798"/>
      <c r="D798"/>
      <c r="E798"/>
    </row>
    <row r="799" spans="1:5" ht="15" x14ac:dyDescent="0.25">
      <c r="A799"/>
      <c r="B799"/>
      <c r="C799"/>
      <c r="D799"/>
      <c r="E799"/>
    </row>
    <row r="800" spans="1:5" ht="15" x14ac:dyDescent="0.25">
      <c r="A800"/>
      <c r="B800"/>
      <c r="C800"/>
      <c r="D800"/>
      <c r="E800"/>
    </row>
    <row r="801" spans="1:5" ht="15" x14ac:dyDescent="0.25">
      <c r="A801"/>
      <c r="B801"/>
      <c r="C801"/>
      <c r="D801"/>
      <c r="E80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____2" filterMode="1">
    <tabColor rgb="FFC00000"/>
    <pageSetUpPr fitToPage="1"/>
  </sheetPr>
  <dimension ref="A1:AF2852"/>
  <sheetViews>
    <sheetView tabSelected="1" topLeftCell="H1" zoomScaleNormal="100" workbookViewId="0">
      <pane ySplit="1" topLeftCell="A117" activePane="bottomLeft" state="frozen"/>
      <selection pane="bottomLeft" activeCell="V218" sqref="V218"/>
    </sheetView>
  </sheetViews>
  <sheetFormatPr defaultColWidth="18.5703125" defaultRowHeight="15.6" customHeight="1" x14ac:dyDescent="0.25"/>
  <cols>
    <col min="1" max="1" width="9.140625" style="18" customWidth="1"/>
    <col min="2" max="2" width="8.5703125" style="18" customWidth="1"/>
    <col min="3" max="3" width="7.140625" style="18" customWidth="1"/>
    <col min="4" max="4" width="12.5703125" style="25" customWidth="1"/>
    <col min="5" max="5" width="9.7109375" style="18" customWidth="1"/>
    <col min="6" max="7" width="18.5703125" style="18"/>
    <col min="8" max="8" width="18.5703125" style="29"/>
    <col min="9" max="9" width="18.5703125" style="18"/>
    <col min="10" max="10" width="21.85546875" style="18" customWidth="1"/>
    <col min="11" max="11" width="18.5703125" style="18"/>
    <col min="12" max="12" width="19" style="18" customWidth="1"/>
    <col min="13" max="13" width="17.5703125" style="18" customWidth="1"/>
    <col min="14" max="14" width="12.7109375" style="18" customWidth="1"/>
    <col min="15" max="15" width="15.140625" style="18" customWidth="1"/>
    <col min="16" max="16" width="10.5703125" style="62" customWidth="1"/>
    <col min="17" max="17" width="12.5703125" style="18" customWidth="1"/>
    <col min="18" max="18" width="18.5703125" style="62"/>
    <col min="19" max="19" width="11.140625" style="62" customWidth="1"/>
    <col min="20" max="21" width="18.5703125" style="18"/>
    <col min="22" max="22" width="18.5703125" style="24"/>
    <col min="23" max="23" width="14.42578125" style="28" customWidth="1"/>
    <col min="24" max="24" width="13.5703125" style="62" customWidth="1"/>
    <col min="25" max="25" width="14.42578125" style="24" customWidth="1"/>
    <col min="26" max="26" width="0" style="24" hidden="1" customWidth="1"/>
    <col min="27" max="27" width="0" style="59" hidden="1" customWidth="1"/>
    <col min="28" max="28" width="21.28515625" style="60" customWidth="1"/>
    <col min="29" max="30" width="18.5703125" style="26" customWidth="1"/>
    <col min="31" max="31" width="18.140625" style="26" customWidth="1"/>
    <col min="32" max="32" width="18.5703125" style="95"/>
    <col min="33" max="16384" width="18.5703125" style="18"/>
  </cols>
  <sheetData>
    <row r="1" spans="1:32" s="63" customFormat="1" ht="63.95" customHeight="1" x14ac:dyDescent="0.25">
      <c r="A1" s="67" t="s">
        <v>174</v>
      </c>
      <c r="B1" s="67" t="s">
        <v>260</v>
      </c>
      <c r="C1" s="67" t="s">
        <v>687</v>
      </c>
      <c r="D1" s="67" t="s">
        <v>261</v>
      </c>
      <c r="E1" s="67" t="s">
        <v>0</v>
      </c>
      <c r="F1" s="67" t="s">
        <v>1</v>
      </c>
      <c r="G1" s="67" t="s">
        <v>170</v>
      </c>
      <c r="H1" s="68" t="s">
        <v>949</v>
      </c>
      <c r="I1" s="67" t="s">
        <v>171</v>
      </c>
      <c r="J1" s="67" t="s">
        <v>169</v>
      </c>
      <c r="K1" s="69" t="s">
        <v>267</v>
      </c>
      <c r="L1" s="67" t="s">
        <v>262</v>
      </c>
      <c r="M1" s="67" t="s">
        <v>263</v>
      </c>
      <c r="N1" s="67" t="s">
        <v>264</v>
      </c>
      <c r="O1" s="67" t="s">
        <v>1027</v>
      </c>
      <c r="P1" s="67" t="s">
        <v>265</v>
      </c>
      <c r="Q1" s="67" t="s">
        <v>266</v>
      </c>
      <c r="R1" s="67" t="s">
        <v>180</v>
      </c>
      <c r="S1" s="70" t="s">
        <v>990</v>
      </c>
      <c r="T1" s="67" t="s">
        <v>310</v>
      </c>
      <c r="U1" s="67" t="s">
        <v>164</v>
      </c>
      <c r="V1" s="67" t="s">
        <v>165</v>
      </c>
      <c r="W1" s="67" t="s">
        <v>956</v>
      </c>
      <c r="X1" s="67" t="s">
        <v>784</v>
      </c>
      <c r="Y1" s="67" t="s">
        <v>324</v>
      </c>
      <c r="Z1" s="68" t="s">
        <v>954</v>
      </c>
      <c r="AA1" s="68" t="s">
        <v>950</v>
      </c>
      <c r="AB1" s="68" t="s">
        <v>2</v>
      </c>
      <c r="AC1" s="68" t="s">
        <v>1073</v>
      </c>
      <c r="AD1" s="68" t="s">
        <v>1074</v>
      </c>
      <c r="AE1" s="68" t="s">
        <v>1075</v>
      </c>
      <c r="AF1" s="94"/>
    </row>
    <row r="2" spans="1:32" ht="15.6" hidden="1" customHeight="1" x14ac:dyDescent="0.25">
      <c r="A2" s="43" t="s">
        <v>176</v>
      </c>
      <c r="B2" s="43" t="s">
        <v>273</v>
      </c>
      <c r="C2" s="43"/>
      <c r="D2" s="48">
        <v>175602496</v>
      </c>
      <c r="E2" s="43" t="s">
        <v>143</v>
      </c>
      <c r="F2" s="43" t="s">
        <v>64</v>
      </c>
      <c r="G2" s="43" t="s">
        <v>373</v>
      </c>
      <c r="H2" s="49" t="s">
        <v>12</v>
      </c>
      <c r="I2" s="43" t="s">
        <v>305</v>
      </c>
      <c r="J2" s="43" t="s">
        <v>65</v>
      </c>
      <c r="K2" s="40">
        <f>L2+M2</f>
        <v>200000</v>
      </c>
      <c r="L2" s="42"/>
      <c r="M2" s="40">
        <v>200000</v>
      </c>
      <c r="N2" s="41"/>
      <c r="O2" s="41"/>
      <c r="P2" s="64"/>
      <c r="Q2" s="42"/>
      <c r="R2" s="55" t="s">
        <v>680</v>
      </c>
      <c r="S2" s="55" t="s">
        <v>991</v>
      </c>
      <c r="T2" s="43" t="s">
        <v>312</v>
      </c>
      <c r="U2" s="43" t="s">
        <v>198</v>
      </c>
      <c r="V2" s="44">
        <v>42185</v>
      </c>
      <c r="W2" s="46">
        <v>34</v>
      </c>
      <c r="X2" s="64" t="s">
        <v>540</v>
      </c>
      <c r="Y2" s="44">
        <v>43312</v>
      </c>
      <c r="Z2" s="44">
        <v>43770.999305555553</v>
      </c>
      <c r="AA2" s="58" t="s">
        <v>951</v>
      </c>
      <c r="AB2" s="91"/>
      <c r="AC2" s="92"/>
      <c r="AD2" s="92"/>
      <c r="AE2" s="92"/>
    </row>
    <row r="3" spans="1:32" ht="15.6" hidden="1" customHeight="1" x14ac:dyDescent="0.25">
      <c r="A3" s="43" t="s">
        <v>176</v>
      </c>
      <c r="B3" s="43" t="s">
        <v>273</v>
      </c>
      <c r="C3" s="43">
        <v>1090219</v>
      </c>
      <c r="D3" s="48">
        <v>175602496</v>
      </c>
      <c r="E3" s="43" t="s">
        <v>143</v>
      </c>
      <c r="F3" s="43" t="s">
        <v>64</v>
      </c>
      <c r="G3" s="43" t="s">
        <v>373</v>
      </c>
      <c r="H3" s="49" t="s">
        <v>12</v>
      </c>
      <c r="I3" s="43" t="s">
        <v>305</v>
      </c>
      <c r="J3" s="43" t="s">
        <v>65</v>
      </c>
      <c r="K3" s="40">
        <v>-200000</v>
      </c>
      <c r="L3" s="42"/>
      <c r="M3" s="40">
        <v>-200000</v>
      </c>
      <c r="N3" s="41"/>
      <c r="O3" s="41"/>
      <c r="P3" s="64"/>
      <c r="Q3" s="42"/>
      <c r="R3" s="55" t="s">
        <v>680</v>
      </c>
      <c r="S3" s="55" t="s">
        <v>991</v>
      </c>
      <c r="T3" s="43" t="s">
        <v>664</v>
      </c>
      <c r="U3" s="43" t="s">
        <v>167</v>
      </c>
      <c r="V3" s="44">
        <v>43920</v>
      </c>
      <c r="W3" s="46"/>
      <c r="X3" s="64"/>
      <c r="Y3" s="44"/>
      <c r="Z3" s="44"/>
      <c r="AA3" s="58"/>
      <c r="AB3" s="91"/>
      <c r="AC3" s="92"/>
      <c r="AD3" s="92"/>
      <c r="AE3" s="92"/>
    </row>
    <row r="4" spans="1:32" ht="15.6" hidden="1" customHeight="1" x14ac:dyDescent="0.25">
      <c r="A4" s="43" t="s">
        <v>177</v>
      </c>
      <c r="B4" s="43" t="s">
        <v>276</v>
      </c>
      <c r="C4" s="43"/>
      <c r="D4" s="48">
        <v>111991279</v>
      </c>
      <c r="E4" s="43" t="s">
        <v>159</v>
      </c>
      <c r="F4" s="43" t="s">
        <v>103</v>
      </c>
      <c r="G4" s="43" t="s">
        <v>372</v>
      </c>
      <c r="H4" s="49" t="s">
        <v>373</v>
      </c>
      <c r="I4" s="43" t="s">
        <v>104</v>
      </c>
      <c r="J4" s="43" t="s">
        <v>108</v>
      </c>
      <c r="K4" s="40">
        <f>L4+M4</f>
        <v>906232.85929999989</v>
      </c>
      <c r="L4" s="40">
        <v>906232.85929999989</v>
      </c>
      <c r="M4" s="40"/>
      <c r="N4" s="41"/>
      <c r="O4" s="41"/>
      <c r="P4" s="64"/>
      <c r="Q4" s="42"/>
      <c r="R4" s="55" t="s">
        <v>662</v>
      </c>
      <c r="S4" s="55"/>
      <c r="T4" s="43" t="s">
        <v>312</v>
      </c>
      <c r="U4" s="43" t="s">
        <v>198</v>
      </c>
      <c r="V4" s="44">
        <v>42185</v>
      </c>
      <c r="W4" s="46">
        <v>1</v>
      </c>
      <c r="X4" s="64" t="s">
        <v>451</v>
      </c>
      <c r="Y4" s="47" t="s">
        <v>645</v>
      </c>
      <c r="Z4" s="44">
        <v>42369.999305555553</v>
      </c>
      <c r="AA4" s="58" t="s">
        <v>951</v>
      </c>
      <c r="AB4" s="91">
        <v>5000245</v>
      </c>
      <c r="AC4" s="92">
        <v>0</v>
      </c>
      <c r="AD4" s="92">
        <v>0</v>
      </c>
      <c r="AE4" s="92">
        <v>0</v>
      </c>
    </row>
    <row r="5" spans="1:32" s="19" customFormat="1" ht="15.6" hidden="1" customHeight="1" x14ac:dyDescent="0.25">
      <c r="A5" s="43" t="s">
        <v>175</v>
      </c>
      <c r="B5" s="43" t="s">
        <v>268</v>
      </c>
      <c r="C5" s="43"/>
      <c r="D5" s="48">
        <v>77943935</v>
      </c>
      <c r="E5" s="43" t="s">
        <v>132</v>
      </c>
      <c r="F5" s="43" t="s">
        <v>286</v>
      </c>
      <c r="G5" s="43" t="s">
        <v>377</v>
      </c>
      <c r="H5" s="49" t="s">
        <v>377</v>
      </c>
      <c r="I5" s="43" t="s">
        <v>20</v>
      </c>
      <c r="J5" s="43" t="s">
        <v>39</v>
      </c>
      <c r="K5" s="50">
        <f>L5+M5</f>
        <v>734551.80000000016</v>
      </c>
      <c r="L5" s="50">
        <v>664441.80000000016</v>
      </c>
      <c r="M5" s="50">
        <v>70110</v>
      </c>
      <c r="N5" s="41" t="s">
        <v>321</v>
      </c>
      <c r="O5" s="41"/>
      <c r="P5" s="64"/>
      <c r="Q5" s="42"/>
      <c r="R5" s="55" t="s">
        <v>318</v>
      </c>
      <c r="S5" s="55"/>
      <c r="T5" s="43" t="s">
        <v>312</v>
      </c>
      <c r="U5" s="43" t="s">
        <v>198</v>
      </c>
      <c r="V5" s="44">
        <v>42185</v>
      </c>
      <c r="W5" s="46">
        <v>2</v>
      </c>
      <c r="X5" s="64" t="s">
        <v>326</v>
      </c>
      <c r="Y5" s="46" t="s">
        <v>327</v>
      </c>
      <c r="Z5" s="44">
        <v>43190.666666666664</v>
      </c>
      <c r="AA5" s="58" t="s">
        <v>951</v>
      </c>
      <c r="AB5" s="91">
        <v>5000449</v>
      </c>
      <c r="AC5" s="92">
        <v>417765.8</v>
      </c>
      <c r="AD5" s="92">
        <v>417765.8</v>
      </c>
      <c r="AE5" s="92">
        <v>411639.17</v>
      </c>
      <c r="AF5" s="95"/>
    </row>
    <row r="6" spans="1:32" s="19" customFormat="1" ht="15.6" hidden="1" customHeight="1" x14ac:dyDescent="0.25">
      <c r="A6" s="43" t="s">
        <v>175</v>
      </c>
      <c r="B6" s="43" t="s">
        <v>268</v>
      </c>
      <c r="C6" s="43"/>
      <c r="D6" s="48">
        <v>77943935</v>
      </c>
      <c r="E6" s="43" t="s">
        <v>132</v>
      </c>
      <c r="F6" s="43" t="s">
        <v>286</v>
      </c>
      <c r="G6" s="43" t="s">
        <v>377</v>
      </c>
      <c r="H6" s="49" t="s">
        <v>377</v>
      </c>
      <c r="I6" s="43" t="s">
        <v>20</v>
      </c>
      <c r="J6" s="43" t="s">
        <v>39</v>
      </c>
      <c r="K6" s="50">
        <f>L6+M6</f>
        <v>-233233</v>
      </c>
      <c r="L6" s="50">
        <v>-233233</v>
      </c>
      <c r="M6" s="50"/>
      <c r="N6" s="41"/>
      <c r="O6" s="41"/>
      <c r="P6" s="64"/>
      <c r="Q6" s="42"/>
      <c r="R6" s="55"/>
      <c r="S6" s="55"/>
      <c r="T6" s="43" t="s">
        <v>507</v>
      </c>
      <c r="U6" s="43" t="s">
        <v>167</v>
      </c>
      <c r="V6" s="44">
        <v>43473</v>
      </c>
      <c r="W6" s="46">
        <v>2</v>
      </c>
      <c r="X6" s="64" t="s">
        <v>326</v>
      </c>
      <c r="Y6" s="46" t="s">
        <v>327</v>
      </c>
      <c r="Z6" s="44">
        <v>43190.666666666664</v>
      </c>
      <c r="AA6" s="58" t="s">
        <v>951</v>
      </c>
      <c r="AB6" s="91">
        <v>5000449</v>
      </c>
      <c r="AC6" s="92"/>
      <c r="AD6" s="92"/>
      <c r="AE6" s="92"/>
      <c r="AF6" s="95"/>
    </row>
    <row r="7" spans="1:32" ht="15.6" hidden="1" customHeight="1" x14ac:dyDescent="0.25">
      <c r="A7" s="43" t="s">
        <v>176</v>
      </c>
      <c r="B7" s="43" t="s">
        <v>274</v>
      </c>
      <c r="C7" s="43"/>
      <c r="D7" s="48">
        <v>52137222</v>
      </c>
      <c r="E7" s="43" t="s">
        <v>154</v>
      </c>
      <c r="F7" s="43" t="s">
        <v>90</v>
      </c>
      <c r="G7" s="43" t="s">
        <v>372</v>
      </c>
      <c r="H7" s="49" t="s">
        <v>684</v>
      </c>
      <c r="I7" s="43" t="s">
        <v>372</v>
      </c>
      <c r="J7" s="43" t="s">
        <v>91</v>
      </c>
      <c r="K7" s="50">
        <f>L7+M7</f>
        <v>150000</v>
      </c>
      <c r="L7" s="42"/>
      <c r="M7" s="50">
        <v>150000</v>
      </c>
      <c r="N7" s="41"/>
      <c r="O7" s="41"/>
      <c r="P7" s="64"/>
      <c r="Q7" s="42"/>
      <c r="R7" s="55"/>
      <c r="S7" s="55" t="s">
        <v>991</v>
      </c>
      <c r="T7" s="43" t="s">
        <v>312</v>
      </c>
      <c r="U7" s="43" t="s">
        <v>198</v>
      </c>
      <c r="V7" s="44">
        <v>42185</v>
      </c>
      <c r="W7" s="46">
        <v>34</v>
      </c>
      <c r="X7" s="55" t="s">
        <v>540</v>
      </c>
      <c r="Y7" s="46" t="s">
        <v>551</v>
      </c>
      <c r="Z7" s="44">
        <v>43770.999305555553</v>
      </c>
      <c r="AA7" s="58" t="s">
        <v>951</v>
      </c>
      <c r="AB7" s="91"/>
      <c r="AC7" s="92"/>
      <c r="AD7" s="92"/>
      <c r="AE7" s="92"/>
    </row>
    <row r="8" spans="1:32" ht="15.6" customHeight="1" x14ac:dyDescent="0.25">
      <c r="A8" s="43" t="s">
        <v>176</v>
      </c>
      <c r="B8" s="43" t="s">
        <v>274</v>
      </c>
      <c r="C8" s="43">
        <v>1090211</v>
      </c>
      <c r="D8" s="48">
        <v>52137222</v>
      </c>
      <c r="E8" s="43" t="s">
        <v>154</v>
      </c>
      <c r="F8" s="43" t="s">
        <v>90</v>
      </c>
      <c r="G8" s="43" t="s">
        <v>372</v>
      </c>
      <c r="H8" s="49" t="s">
        <v>684</v>
      </c>
      <c r="I8" s="43" t="s">
        <v>372</v>
      </c>
      <c r="J8" s="43" t="s">
        <v>91</v>
      </c>
      <c r="K8" s="50">
        <f>-1500000</f>
        <v>-1500000</v>
      </c>
      <c r="L8" s="42"/>
      <c r="M8" s="40">
        <f>K8</f>
        <v>-1500000</v>
      </c>
      <c r="N8" s="41"/>
      <c r="O8" s="41"/>
      <c r="P8" s="64"/>
      <c r="Q8" s="42"/>
      <c r="R8" s="55"/>
      <c r="S8" s="55" t="s">
        <v>991</v>
      </c>
      <c r="T8" s="43" t="s">
        <v>970</v>
      </c>
      <c r="U8" s="43" t="s">
        <v>167</v>
      </c>
      <c r="V8" s="44">
        <v>44631</v>
      </c>
      <c r="W8" s="46"/>
      <c r="X8" s="55"/>
      <c r="Y8" s="46"/>
      <c r="Z8" s="44"/>
      <c r="AA8" s="58"/>
      <c r="AB8" s="91"/>
      <c r="AC8" s="92"/>
      <c r="AD8" s="92"/>
      <c r="AE8" s="92"/>
    </row>
    <row r="9" spans="1:32" s="19" customFormat="1" ht="15.6" hidden="1" customHeight="1" x14ac:dyDescent="0.25">
      <c r="A9" s="43" t="s">
        <v>176</v>
      </c>
      <c r="B9" s="43" t="s">
        <v>274</v>
      </c>
      <c r="C9" s="43"/>
      <c r="D9" s="48">
        <v>52137222</v>
      </c>
      <c r="E9" s="43" t="s">
        <v>154</v>
      </c>
      <c r="F9" s="43" t="s">
        <v>90</v>
      </c>
      <c r="G9" s="43" t="s">
        <v>372</v>
      </c>
      <c r="H9" s="49" t="s">
        <v>684</v>
      </c>
      <c r="I9" s="43" t="s">
        <v>372</v>
      </c>
      <c r="J9" s="43" t="s">
        <v>91</v>
      </c>
      <c r="K9" s="50">
        <f>L9+M9</f>
        <v>1350000</v>
      </c>
      <c r="L9" s="42"/>
      <c r="M9" s="50">
        <v>1350000</v>
      </c>
      <c r="N9" s="41"/>
      <c r="O9" s="41"/>
      <c r="P9" s="64"/>
      <c r="Q9" s="42"/>
      <c r="R9" s="55"/>
      <c r="S9" s="55" t="s">
        <v>991</v>
      </c>
      <c r="T9" s="43" t="s">
        <v>507</v>
      </c>
      <c r="U9" s="43" t="s">
        <v>167</v>
      </c>
      <c r="V9" s="44">
        <v>43473</v>
      </c>
      <c r="W9" s="46">
        <v>34</v>
      </c>
      <c r="X9" s="55" t="s">
        <v>540</v>
      </c>
      <c r="Y9" s="46" t="s">
        <v>551</v>
      </c>
      <c r="Z9" s="44">
        <v>43770.999305555553</v>
      </c>
      <c r="AA9" s="58" t="s">
        <v>951</v>
      </c>
      <c r="AB9" s="91"/>
      <c r="AC9" s="92"/>
      <c r="AD9" s="92"/>
      <c r="AE9" s="92"/>
      <c r="AF9" s="95"/>
    </row>
    <row r="10" spans="1:32" ht="15.6" hidden="1" customHeight="1" x14ac:dyDescent="0.25">
      <c r="A10" s="43" t="s">
        <v>176</v>
      </c>
      <c r="B10" s="43" t="s">
        <v>274</v>
      </c>
      <c r="C10" s="43">
        <v>1090211</v>
      </c>
      <c r="D10" s="48">
        <v>52137222</v>
      </c>
      <c r="E10" s="43" t="s">
        <v>421</v>
      </c>
      <c r="F10" s="43" t="s">
        <v>402</v>
      </c>
      <c r="G10" s="43" t="s">
        <v>12</v>
      </c>
      <c r="H10" s="49" t="s">
        <v>12</v>
      </c>
      <c r="I10" s="43" t="s">
        <v>406</v>
      </c>
      <c r="J10" s="43" t="s">
        <v>403</v>
      </c>
      <c r="K10" s="50">
        <f>L10+M10</f>
        <v>7752000</v>
      </c>
      <c r="L10" s="42"/>
      <c r="M10" s="40">
        <v>7752000</v>
      </c>
      <c r="N10" s="41"/>
      <c r="O10" s="41"/>
      <c r="P10" s="64" t="s">
        <v>203</v>
      </c>
      <c r="Q10" s="42"/>
      <c r="R10" s="55" t="s">
        <v>642</v>
      </c>
      <c r="S10" s="55"/>
      <c r="T10" s="43" t="s">
        <v>394</v>
      </c>
      <c r="U10" s="43" t="s">
        <v>167</v>
      </c>
      <c r="V10" s="44">
        <v>43061</v>
      </c>
      <c r="W10" s="46">
        <v>25</v>
      </c>
      <c r="X10" s="55" t="s">
        <v>400</v>
      </c>
      <c r="Y10" s="46" t="s">
        <v>425</v>
      </c>
      <c r="Z10" s="44">
        <v>43788.583333333336</v>
      </c>
      <c r="AA10" s="58" t="s">
        <v>951</v>
      </c>
      <c r="AB10" s="91">
        <v>5022223</v>
      </c>
      <c r="AC10" s="92">
        <v>48174</v>
      </c>
      <c r="AD10" s="92">
        <v>48174</v>
      </c>
      <c r="AE10" s="92">
        <v>48173.98</v>
      </c>
    </row>
    <row r="11" spans="1:32" ht="15.6" hidden="1" customHeight="1" x14ac:dyDescent="0.25">
      <c r="A11" s="43" t="s">
        <v>175</v>
      </c>
      <c r="B11" s="43" t="s">
        <v>268</v>
      </c>
      <c r="C11" s="43"/>
      <c r="D11" s="48">
        <v>77943935</v>
      </c>
      <c r="E11" s="43" t="s">
        <v>199</v>
      </c>
      <c r="F11" s="43" t="s">
        <v>201</v>
      </c>
      <c r="G11" s="43" t="s">
        <v>12</v>
      </c>
      <c r="H11" s="49" t="s">
        <v>12</v>
      </c>
      <c r="I11" s="43" t="s">
        <v>303</v>
      </c>
      <c r="J11" s="43" t="s">
        <v>636</v>
      </c>
      <c r="K11" s="40">
        <f>L11+M11</f>
        <v>700000</v>
      </c>
      <c r="L11" s="40">
        <v>700000</v>
      </c>
      <c r="M11" s="40"/>
      <c r="N11" s="41"/>
      <c r="O11" s="41"/>
      <c r="P11" s="64" t="s">
        <v>269</v>
      </c>
      <c r="Q11" s="42"/>
      <c r="R11" s="55"/>
      <c r="S11" s="55"/>
      <c r="T11" s="43" t="s">
        <v>344</v>
      </c>
      <c r="U11" s="43" t="s">
        <v>198</v>
      </c>
      <c r="V11" s="44">
        <v>42654</v>
      </c>
      <c r="W11" s="46">
        <v>17</v>
      </c>
      <c r="X11" s="64" t="s">
        <v>359</v>
      </c>
      <c r="Y11" s="46" t="s">
        <v>387</v>
      </c>
      <c r="Z11" s="44">
        <v>42947.999305555553</v>
      </c>
      <c r="AA11" s="58" t="s">
        <v>951</v>
      </c>
      <c r="AB11" s="91">
        <v>5007816</v>
      </c>
      <c r="AC11" s="92">
        <v>516150.59</v>
      </c>
      <c r="AD11" s="92">
        <v>499260.74000000005</v>
      </c>
      <c r="AE11" s="92">
        <v>484842.83</v>
      </c>
    </row>
    <row r="12" spans="1:32" ht="15.6" hidden="1" customHeight="1" x14ac:dyDescent="0.25">
      <c r="A12" s="43" t="s">
        <v>177</v>
      </c>
      <c r="B12" s="43" t="s">
        <v>276</v>
      </c>
      <c r="C12" s="43"/>
      <c r="D12" s="48">
        <v>111991279</v>
      </c>
      <c r="E12" s="43" t="s">
        <v>158</v>
      </c>
      <c r="F12" s="43" t="s">
        <v>99</v>
      </c>
      <c r="G12" s="43" t="s">
        <v>172</v>
      </c>
      <c r="H12" s="49" t="s">
        <v>172</v>
      </c>
      <c r="I12" s="43" t="s">
        <v>100</v>
      </c>
      <c r="J12" s="43" t="s">
        <v>748</v>
      </c>
      <c r="K12" s="40">
        <v>2030090</v>
      </c>
      <c r="L12" s="40">
        <v>2030090</v>
      </c>
      <c r="M12" s="40"/>
      <c r="N12" s="41"/>
      <c r="O12" s="41"/>
      <c r="P12" s="64" t="s">
        <v>270</v>
      </c>
      <c r="Q12" s="42"/>
      <c r="R12" s="55"/>
      <c r="S12" s="55"/>
      <c r="T12" s="43" t="s">
        <v>718</v>
      </c>
      <c r="U12" s="43" t="s">
        <v>167</v>
      </c>
      <c r="V12" s="44">
        <v>44011</v>
      </c>
      <c r="W12" s="46">
        <v>48</v>
      </c>
      <c r="X12" s="64" t="s">
        <v>734</v>
      </c>
      <c r="Y12" s="44">
        <v>43888</v>
      </c>
      <c r="Z12" s="44">
        <v>43955.999305555553</v>
      </c>
      <c r="AA12" s="58" t="s">
        <v>951</v>
      </c>
      <c r="AB12" s="91">
        <v>5063525</v>
      </c>
      <c r="AC12" s="92">
        <v>10143773.08</v>
      </c>
      <c r="AD12" s="92">
        <v>9968573.0800000001</v>
      </c>
      <c r="AE12" s="92">
        <v>7565451.6799999997</v>
      </c>
    </row>
    <row r="13" spans="1:32" ht="15.6" hidden="1" customHeight="1" x14ac:dyDescent="0.25">
      <c r="A13" s="43" t="s">
        <v>175</v>
      </c>
      <c r="B13" s="43" t="s">
        <v>322</v>
      </c>
      <c r="C13" s="43">
        <v>1090219</v>
      </c>
      <c r="D13" s="48">
        <v>22100000</v>
      </c>
      <c r="E13" s="43" t="s">
        <v>119</v>
      </c>
      <c r="F13" s="43" t="s">
        <v>3</v>
      </c>
      <c r="G13" s="43" t="s">
        <v>373</v>
      </c>
      <c r="H13" s="49" t="s">
        <v>12</v>
      </c>
      <c r="I13" s="43" t="s">
        <v>681</v>
      </c>
      <c r="J13" s="43" t="s">
        <v>682</v>
      </c>
      <c r="K13" s="40">
        <v>218566.38</v>
      </c>
      <c r="L13" s="40">
        <f>K13-M13</f>
        <v>218566.38</v>
      </c>
      <c r="M13" s="40"/>
      <c r="N13" s="41"/>
      <c r="O13" s="41"/>
      <c r="P13" s="64"/>
      <c r="Q13" s="42"/>
      <c r="R13" s="55"/>
      <c r="S13" s="55"/>
      <c r="T13" s="43" t="s">
        <v>664</v>
      </c>
      <c r="U13" s="43" t="s">
        <v>167</v>
      </c>
      <c r="V13" s="44">
        <v>43920</v>
      </c>
      <c r="W13" s="45">
        <v>42</v>
      </c>
      <c r="X13" s="64" t="s">
        <v>744</v>
      </c>
      <c r="Y13" s="44"/>
      <c r="Z13" s="44">
        <v>44620.999305555553</v>
      </c>
      <c r="AA13" s="58" t="s">
        <v>952</v>
      </c>
      <c r="AB13" s="91">
        <v>5073529</v>
      </c>
      <c r="AC13" s="92">
        <v>210564.94</v>
      </c>
      <c r="AD13" s="92">
        <v>31111.599999999999</v>
      </c>
      <c r="AE13" s="92">
        <v>17111.38</v>
      </c>
    </row>
    <row r="14" spans="1:32" ht="15.6" hidden="1" customHeight="1" x14ac:dyDescent="0.25">
      <c r="A14" s="43" t="s">
        <v>176</v>
      </c>
      <c r="B14" s="43" t="s">
        <v>274</v>
      </c>
      <c r="C14" s="43"/>
      <c r="D14" s="48">
        <v>52137222</v>
      </c>
      <c r="E14" s="43" t="s">
        <v>155</v>
      </c>
      <c r="F14" s="43" t="s">
        <v>92</v>
      </c>
      <c r="G14" s="43" t="s">
        <v>372</v>
      </c>
      <c r="H14" s="49" t="s">
        <v>372</v>
      </c>
      <c r="I14" s="43" t="s">
        <v>372</v>
      </c>
      <c r="J14" s="43" t="s">
        <v>93</v>
      </c>
      <c r="K14" s="50">
        <f>L14+M14</f>
        <v>1500000</v>
      </c>
      <c r="L14" s="42"/>
      <c r="M14" s="50">
        <v>1500000</v>
      </c>
      <c r="N14" s="41"/>
      <c r="O14" s="41"/>
      <c r="P14" s="64"/>
      <c r="Q14" s="42"/>
      <c r="R14" s="55"/>
      <c r="S14" s="55" t="s">
        <v>991</v>
      </c>
      <c r="T14" s="43" t="s">
        <v>312</v>
      </c>
      <c r="U14" s="43" t="s">
        <v>198</v>
      </c>
      <c r="V14" s="44">
        <v>42185</v>
      </c>
      <c r="W14" s="46">
        <v>34</v>
      </c>
      <c r="X14" s="55" t="s">
        <v>540</v>
      </c>
      <c r="Y14" s="46" t="s">
        <v>551</v>
      </c>
      <c r="Z14" s="44">
        <v>43770.999305555553</v>
      </c>
      <c r="AA14" s="58" t="s">
        <v>951</v>
      </c>
      <c r="AB14" s="91"/>
      <c r="AC14" s="92"/>
      <c r="AD14" s="92"/>
      <c r="AE14" s="92"/>
    </row>
    <row r="15" spans="1:32" ht="15.6" hidden="1" customHeight="1" x14ac:dyDescent="0.25">
      <c r="A15" s="43" t="s">
        <v>176</v>
      </c>
      <c r="B15" s="43" t="s">
        <v>274</v>
      </c>
      <c r="C15" s="43"/>
      <c r="D15" s="48">
        <v>52137222</v>
      </c>
      <c r="E15" s="43" t="s">
        <v>155</v>
      </c>
      <c r="F15" s="43" t="s">
        <v>92</v>
      </c>
      <c r="G15" s="43" t="s">
        <v>372</v>
      </c>
      <c r="H15" s="49" t="s">
        <v>372</v>
      </c>
      <c r="I15" s="43" t="s">
        <v>372</v>
      </c>
      <c r="J15" s="43" t="s">
        <v>93</v>
      </c>
      <c r="K15" s="50">
        <f>L15+M15</f>
        <v>852684</v>
      </c>
      <c r="L15" s="42"/>
      <c r="M15" s="50">
        <v>852684</v>
      </c>
      <c r="N15" s="41"/>
      <c r="O15" s="41"/>
      <c r="P15" s="64"/>
      <c r="Q15" s="42"/>
      <c r="R15" s="55"/>
      <c r="S15" s="55" t="s">
        <v>991</v>
      </c>
      <c r="T15" s="43" t="s">
        <v>606</v>
      </c>
      <c r="U15" s="43" t="s">
        <v>167</v>
      </c>
      <c r="V15" s="44">
        <v>43553</v>
      </c>
      <c r="W15" s="46">
        <v>34</v>
      </c>
      <c r="X15" s="64" t="s">
        <v>607</v>
      </c>
      <c r="Y15" s="46" t="s">
        <v>749</v>
      </c>
      <c r="Z15" s="44">
        <v>43770.999305555553</v>
      </c>
      <c r="AA15" s="58" t="s">
        <v>951</v>
      </c>
      <c r="AB15" s="91"/>
      <c r="AC15" s="92"/>
      <c r="AD15" s="92"/>
      <c r="AE15" s="92"/>
    </row>
    <row r="16" spans="1:32" s="19" customFormat="1" ht="15.6" customHeight="1" x14ac:dyDescent="0.25">
      <c r="A16" s="43" t="s">
        <v>176</v>
      </c>
      <c r="B16" s="43" t="s">
        <v>274</v>
      </c>
      <c r="C16" s="43">
        <v>1090211</v>
      </c>
      <c r="D16" s="48">
        <v>52137222</v>
      </c>
      <c r="E16" s="43" t="s">
        <v>155</v>
      </c>
      <c r="F16" s="43" t="s">
        <v>92</v>
      </c>
      <c r="G16" s="43" t="s">
        <v>372</v>
      </c>
      <c r="H16" s="49" t="s">
        <v>372</v>
      </c>
      <c r="I16" s="43" t="s">
        <v>372</v>
      </c>
      <c r="J16" s="43" t="s">
        <v>93</v>
      </c>
      <c r="K16" s="50">
        <f>-2352684</f>
        <v>-2352684</v>
      </c>
      <c r="L16" s="42"/>
      <c r="M16" s="40">
        <f>K16</f>
        <v>-2352684</v>
      </c>
      <c r="N16" s="41"/>
      <c r="O16" s="41"/>
      <c r="P16" s="64"/>
      <c r="Q16" s="42"/>
      <c r="R16" s="55"/>
      <c r="S16" s="55" t="s">
        <v>991</v>
      </c>
      <c r="T16" s="43" t="s">
        <v>970</v>
      </c>
      <c r="U16" s="43" t="s">
        <v>167</v>
      </c>
      <c r="V16" s="44">
        <v>44631</v>
      </c>
      <c r="W16" s="46"/>
      <c r="X16" s="64"/>
      <c r="Y16" s="46"/>
      <c r="Z16" s="44"/>
      <c r="AA16" s="58"/>
      <c r="AB16" s="91"/>
      <c r="AC16" s="92"/>
      <c r="AD16" s="92"/>
      <c r="AE16" s="92"/>
      <c r="AF16" s="95"/>
    </row>
    <row r="17" spans="1:32" s="19" customFormat="1" ht="15.6" hidden="1" customHeight="1" x14ac:dyDescent="0.25">
      <c r="A17" s="43" t="s">
        <v>176</v>
      </c>
      <c r="B17" s="43" t="s">
        <v>273</v>
      </c>
      <c r="C17" s="43"/>
      <c r="D17" s="48">
        <v>175602496</v>
      </c>
      <c r="E17" s="43" t="s">
        <v>138</v>
      </c>
      <c r="F17" s="43" t="s">
        <v>51</v>
      </c>
      <c r="G17" s="43" t="s">
        <v>376</v>
      </c>
      <c r="H17" s="49" t="s">
        <v>376</v>
      </c>
      <c r="I17" s="43" t="s">
        <v>258</v>
      </c>
      <c r="J17" s="43" t="s">
        <v>259</v>
      </c>
      <c r="K17" s="40">
        <f t="shared" ref="K17:K25" si="0">L17+M17</f>
        <v>564127</v>
      </c>
      <c r="L17" s="42"/>
      <c r="M17" s="40">
        <v>564127</v>
      </c>
      <c r="N17" s="41"/>
      <c r="O17" s="41"/>
      <c r="P17" s="64" t="s">
        <v>505</v>
      </c>
      <c r="Q17" s="42"/>
      <c r="R17" s="55" t="s">
        <v>640</v>
      </c>
      <c r="S17" s="55"/>
      <c r="T17" s="43" t="s">
        <v>311</v>
      </c>
      <c r="U17" s="43" t="s">
        <v>167</v>
      </c>
      <c r="V17" s="44">
        <v>42485</v>
      </c>
      <c r="W17" s="46">
        <v>16</v>
      </c>
      <c r="X17" s="64" t="s">
        <v>359</v>
      </c>
      <c r="Y17" s="46" t="s">
        <v>386</v>
      </c>
      <c r="Z17" s="44">
        <v>42855.999305555553</v>
      </c>
      <c r="AA17" s="58" t="s">
        <v>951</v>
      </c>
      <c r="AB17" s="91">
        <v>5003943</v>
      </c>
      <c r="AC17" s="92">
        <v>566879.04</v>
      </c>
      <c r="AD17" s="92">
        <v>566879.04</v>
      </c>
      <c r="AE17" s="92">
        <v>566879.04</v>
      </c>
      <c r="AF17" s="95"/>
    </row>
    <row r="18" spans="1:32" ht="15.6" hidden="1" customHeight="1" x14ac:dyDescent="0.25">
      <c r="A18" s="43" t="s">
        <v>176</v>
      </c>
      <c r="B18" s="43" t="s">
        <v>273</v>
      </c>
      <c r="C18" s="43"/>
      <c r="D18" s="48">
        <v>175602496</v>
      </c>
      <c r="E18" s="43" t="s">
        <v>138</v>
      </c>
      <c r="F18" s="43" t="s">
        <v>51</v>
      </c>
      <c r="G18" s="43" t="s">
        <v>376</v>
      </c>
      <c r="H18" s="49" t="s">
        <v>376</v>
      </c>
      <c r="I18" s="43" t="s">
        <v>258</v>
      </c>
      <c r="J18" s="43" t="s">
        <v>259</v>
      </c>
      <c r="K18" s="40">
        <f t="shared" si="0"/>
        <v>2751.8399999999674</v>
      </c>
      <c r="L18" s="42"/>
      <c r="M18" s="40">
        <v>2751.8399999999674</v>
      </c>
      <c r="N18" s="41"/>
      <c r="O18" s="41"/>
      <c r="P18" s="64" t="s">
        <v>505</v>
      </c>
      <c r="Q18" s="42"/>
      <c r="R18" s="55" t="s">
        <v>640</v>
      </c>
      <c r="S18" s="55"/>
      <c r="T18" s="43" t="s">
        <v>357</v>
      </c>
      <c r="U18" s="43" t="s">
        <v>167</v>
      </c>
      <c r="V18" s="44">
        <v>42718</v>
      </c>
      <c r="W18" s="46">
        <v>16</v>
      </c>
      <c r="X18" s="64" t="s">
        <v>359</v>
      </c>
      <c r="Y18" s="46" t="s">
        <v>386</v>
      </c>
      <c r="Z18" s="44">
        <v>42855.999305555553</v>
      </c>
      <c r="AA18" s="58" t="s">
        <v>951</v>
      </c>
      <c r="AB18" s="91">
        <v>5003943</v>
      </c>
      <c r="AC18" s="92"/>
      <c r="AD18" s="92"/>
      <c r="AE18" s="92"/>
    </row>
    <row r="19" spans="1:32" ht="15.6" hidden="1" customHeight="1" x14ac:dyDescent="0.25">
      <c r="A19" s="43" t="s">
        <v>176</v>
      </c>
      <c r="B19" s="43" t="s">
        <v>273</v>
      </c>
      <c r="C19" s="43"/>
      <c r="D19" s="48">
        <v>175602496</v>
      </c>
      <c r="E19" s="43" t="s">
        <v>138</v>
      </c>
      <c r="F19" s="43" t="s">
        <v>51</v>
      </c>
      <c r="G19" s="43" t="s">
        <v>376</v>
      </c>
      <c r="H19" s="49" t="s">
        <v>376</v>
      </c>
      <c r="I19" s="43" t="s">
        <v>258</v>
      </c>
      <c r="J19" s="43" t="s">
        <v>259</v>
      </c>
      <c r="K19" s="40">
        <f t="shared" si="0"/>
        <v>170611.80000000005</v>
      </c>
      <c r="L19" s="42"/>
      <c r="M19" s="40">
        <v>170611.80000000005</v>
      </c>
      <c r="N19" s="41"/>
      <c r="O19" s="41"/>
      <c r="P19" s="64" t="s">
        <v>505</v>
      </c>
      <c r="Q19" s="42"/>
      <c r="R19" s="55" t="s">
        <v>640</v>
      </c>
      <c r="S19" s="55"/>
      <c r="T19" s="43" t="s">
        <v>429</v>
      </c>
      <c r="U19" s="43" t="s">
        <v>198</v>
      </c>
      <c r="V19" s="44">
        <v>43139</v>
      </c>
      <c r="W19" s="46">
        <v>16</v>
      </c>
      <c r="X19" s="64" t="s">
        <v>359</v>
      </c>
      <c r="Y19" s="46" t="s">
        <v>386</v>
      </c>
      <c r="Z19" s="44">
        <v>42855.999305555553</v>
      </c>
      <c r="AA19" s="58" t="s">
        <v>951</v>
      </c>
      <c r="AB19" s="91">
        <v>5003943</v>
      </c>
      <c r="AC19" s="92"/>
      <c r="AD19" s="92"/>
      <c r="AE19" s="92"/>
    </row>
    <row r="20" spans="1:32" ht="15.6" hidden="1" customHeight="1" x14ac:dyDescent="0.25">
      <c r="A20" s="43" t="s">
        <v>176</v>
      </c>
      <c r="B20" s="43" t="s">
        <v>273</v>
      </c>
      <c r="C20" s="43"/>
      <c r="D20" s="48">
        <v>175602496</v>
      </c>
      <c r="E20" s="43" t="s">
        <v>138</v>
      </c>
      <c r="F20" s="43" t="s">
        <v>51</v>
      </c>
      <c r="G20" s="43" t="s">
        <v>376</v>
      </c>
      <c r="H20" s="49" t="s">
        <v>376</v>
      </c>
      <c r="I20" s="43" t="s">
        <v>258</v>
      </c>
      <c r="J20" s="43" t="s">
        <v>259</v>
      </c>
      <c r="K20" s="40">
        <f t="shared" si="0"/>
        <v>-137490.64000000001</v>
      </c>
      <c r="L20" s="42"/>
      <c r="M20" s="40">
        <v>-137490.64000000001</v>
      </c>
      <c r="N20" s="41"/>
      <c r="O20" s="41"/>
      <c r="P20" s="64" t="s">
        <v>505</v>
      </c>
      <c r="Q20" s="42"/>
      <c r="R20" s="55" t="s">
        <v>640</v>
      </c>
      <c r="S20" s="55"/>
      <c r="T20" s="43" t="s">
        <v>507</v>
      </c>
      <c r="U20" s="43" t="s">
        <v>167</v>
      </c>
      <c r="V20" s="44">
        <v>43473</v>
      </c>
      <c r="W20" s="46">
        <v>16</v>
      </c>
      <c r="X20" s="64" t="s">
        <v>359</v>
      </c>
      <c r="Y20" s="46" t="s">
        <v>386</v>
      </c>
      <c r="Z20" s="44">
        <v>42855.999305555553</v>
      </c>
      <c r="AA20" s="58" t="s">
        <v>951</v>
      </c>
      <c r="AB20" s="91">
        <v>5003943</v>
      </c>
      <c r="AC20" s="92"/>
      <c r="AD20" s="92"/>
      <c r="AE20" s="92"/>
    </row>
    <row r="21" spans="1:32" ht="15.6" hidden="1" customHeight="1" x14ac:dyDescent="0.25">
      <c r="A21" s="43" t="s">
        <v>175</v>
      </c>
      <c r="B21" s="43" t="s">
        <v>272</v>
      </c>
      <c r="C21" s="43"/>
      <c r="D21" s="48">
        <v>4750000</v>
      </c>
      <c r="E21" s="43" t="s">
        <v>136</v>
      </c>
      <c r="F21" s="43" t="s">
        <v>47</v>
      </c>
      <c r="G21" s="43" t="s">
        <v>372</v>
      </c>
      <c r="H21" s="49" t="s">
        <v>373</v>
      </c>
      <c r="I21" s="43" t="s">
        <v>372</v>
      </c>
      <c r="J21" s="43" t="s">
        <v>48</v>
      </c>
      <c r="K21" s="40">
        <f t="shared" si="0"/>
        <v>250000</v>
      </c>
      <c r="L21" s="40">
        <v>250000</v>
      </c>
      <c r="M21" s="40"/>
      <c r="N21" s="41"/>
      <c r="O21" s="41"/>
      <c r="P21" s="64"/>
      <c r="Q21" s="42"/>
      <c r="R21" s="55" t="s">
        <v>873</v>
      </c>
      <c r="S21" s="55"/>
      <c r="T21" s="43" t="s">
        <v>312</v>
      </c>
      <c r="U21" s="43" t="s">
        <v>198</v>
      </c>
      <c r="V21" s="44">
        <v>42185</v>
      </c>
      <c r="W21" s="46">
        <v>5</v>
      </c>
      <c r="X21" s="64" t="s">
        <v>342</v>
      </c>
      <c r="Y21" s="46" t="s">
        <v>330</v>
      </c>
      <c r="Z21" s="44">
        <v>42734.999305555553</v>
      </c>
      <c r="AA21" s="58" t="s">
        <v>951</v>
      </c>
      <c r="AB21" s="91">
        <v>5000930</v>
      </c>
      <c r="AC21" s="92">
        <v>153202</v>
      </c>
      <c r="AD21" s="92">
        <v>153202</v>
      </c>
      <c r="AE21" s="92">
        <v>141624.31</v>
      </c>
    </row>
    <row r="22" spans="1:32" ht="15.6" hidden="1" customHeight="1" x14ac:dyDescent="0.25">
      <c r="A22" s="43" t="s">
        <v>175</v>
      </c>
      <c r="B22" s="43" t="s">
        <v>272</v>
      </c>
      <c r="C22" s="43"/>
      <c r="D22" s="48">
        <v>4750000</v>
      </c>
      <c r="E22" s="43" t="s">
        <v>136</v>
      </c>
      <c r="F22" s="43" t="s">
        <v>47</v>
      </c>
      <c r="G22" s="43" t="s">
        <v>372</v>
      </c>
      <c r="H22" s="49" t="s">
        <v>373</v>
      </c>
      <c r="I22" s="43" t="s">
        <v>372</v>
      </c>
      <c r="J22" s="43" t="s">
        <v>48</v>
      </c>
      <c r="K22" s="40">
        <f t="shared" si="0"/>
        <v>-30000</v>
      </c>
      <c r="L22" s="40">
        <v>-30000</v>
      </c>
      <c r="M22" s="40"/>
      <c r="N22" s="41"/>
      <c r="O22" s="41"/>
      <c r="P22" s="64"/>
      <c r="Q22" s="42"/>
      <c r="R22" s="55" t="s">
        <v>873</v>
      </c>
      <c r="S22" s="55"/>
      <c r="T22" s="43" t="s">
        <v>507</v>
      </c>
      <c r="U22" s="43" t="s">
        <v>167</v>
      </c>
      <c r="V22" s="44">
        <v>43473</v>
      </c>
      <c r="W22" s="46">
        <v>5</v>
      </c>
      <c r="X22" s="64" t="s">
        <v>342</v>
      </c>
      <c r="Y22" s="46" t="s">
        <v>330</v>
      </c>
      <c r="Z22" s="44">
        <v>42734.999305555553</v>
      </c>
      <c r="AA22" s="58" t="s">
        <v>951</v>
      </c>
      <c r="AB22" s="91">
        <v>5000930</v>
      </c>
      <c r="AC22" s="92"/>
      <c r="AD22" s="92"/>
      <c r="AE22" s="92"/>
    </row>
    <row r="23" spans="1:32" ht="15.6" hidden="1" customHeight="1" x14ac:dyDescent="0.25">
      <c r="A23" s="43" t="s">
        <v>176</v>
      </c>
      <c r="B23" s="43" t="s">
        <v>273</v>
      </c>
      <c r="C23" s="43"/>
      <c r="D23" s="48">
        <v>175602496</v>
      </c>
      <c r="E23" s="43" t="s">
        <v>149</v>
      </c>
      <c r="F23" s="43" t="s">
        <v>80</v>
      </c>
      <c r="G23" s="43" t="s">
        <v>372</v>
      </c>
      <c r="H23" s="49" t="s">
        <v>684</v>
      </c>
      <c r="I23" s="43" t="s">
        <v>372</v>
      </c>
      <c r="J23" s="43" t="s">
        <v>118</v>
      </c>
      <c r="K23" s="40">
        <f t="shared" si="0"/>
        <v>4000000</v>
      </c>
      <c r="L23" s="42"/>
      <c r="M23" s="40">
        <v>4000000</v>
      </c>
      <c r="N23" s="41"/>
      <c r="O23" s="41"/>
      <c r="P23" s="64"/>
      <c r="Q23" s="42"/>
      <c r="R23" s="55"/>
      <c r="S23" s="55" t="s">
        <v>991</v>
      </c>
      <c r="T23" s="43" t="s">
        <v>312</v>
      </c>
      <c r="U23" s="43" t="s">
        <v>198</v>
      </c>
      <c r="V23" s="44">
        <v>42185</v>
      </c>
      <c r="W23" s="46"/>
      <c r="X23" s="55"/>
      <c r="Y23" s="46"/>
      <c r="Z23" s="44"/>
      <c r="AA23" s="78" t="s">
        <v>959</v>
      </c>
      <c r="AB23" s="91"/>
      <c r="AC23" s="92"/>
      <c r="AD23" s="92"/>
      <c r="AE23" s="92"/>
    </row>
    <row r="24" spans="1:32" ht="15.6" hidden="1" customHeight="1" x14ac:dyDescent="0.25">
      <c r="A24" s="43" t="s">
        <v>176</v>
      </c>
      <c r="B24" s="43" t="s">
        <v>273</v>
      </c>
      <c r="C24" s="43"/>
      <c r="D24" s="48">
        <v>175602496</v>
      </c>
      <c r="E24" s="43" t="s">
        <v>149</v>
      </c>
      <c r="F24" s="43" t="s">
        <v>80</v>
      </c>
      <c r="G24" s="43" t="s">
        <v>372</v>
      </c>
      <c r="H24" s="49" t="s">
        <v>684</v>
      </c>
      <c r="I24" s="43" t="s">
        <v>372</v>
      </c>
      <c r="J24" s="43" t="s">
        <v>118</v>
      </c>
      <c r="K24" s="40">
        <f t="shared" si="0"/>
        <v>-4000000</v>
      </c>
      <c r="L24" s="42"/>
      <c r="M24" s="40">
        <v>-4000000</v>
      </c>
      <c r="N24" s="41"/>
      <c r="O24" s="41"/>
      <c r="P24" s="64"/>
      <c r="Q24" s="42"/>
      <c r="R24" s="55"/>
      <c r="S24" s="55" t="s">
        <v>991</v>
      </c>
      <c r="T24" s="43" t="s">
        <v>507</v>
      </c>
      <c r="U24" s="43" t="s">
        <v>167</v>
      </c>
      <c r="V24" s="44">
        <v>43473</v>
      </c>
      <c r="W24" s="46"/>
      <c r="X24" s="55"/>
      <c r="Y24" s="46"/>
      <c r="Z24" s="44"/>
      <c r="AA24" s="78" t="s">
        <v>959</v>
      </c>
      <c r="AB24" s="91"/>
      <c r="AC24" s="92"/>
      <c r="AD24" s="92"/>
      <c r="AE24" s="92"/>
    </row>
    <row r="25" spans="1:32" ht="15.6" hidden="1" customHeight="1" x14ac:dyDescent="0.25">
      <c r="A25" s="43" t="s">
        <v>176</v>
      </c>
      <c r="B25" s="43" t="s">
        <v>273</v>
      </c>
      <c r="C25" s="43">
        <v>1090211</v>
      </c>
      <c r="D25" s="48">
        <v>175602496</v>
      </c>
      <c r="E25" s="43" t="s">
        <v>149</v>
      </c>
      <c r="F25" s="43" t="s">
        <v>80</v>
      </c>
      <c r="G25" s="43" t="s">
        <v>372</v>
      </c>
      <c r="H25" s="49" t="s">
        <v>684</v>
      </c>
      <c r="I25" s="43" t="s">
        <v>372</v>
      </c>
      <c r="J25" s="43" t="s">
        <v>81</v>
      </c>
      <c r="K25" s="40">
        <f t="shared" si="0"/>
        <v>2000000</v>
      </c>
      <c r="L25" s="42"/>
      <c r="M25" s="40">
        <v>2000000</v>
      </c>
      <c r="N25" s="41"/>
      <c r="O25" s="41"/>
      <c r="P25" s="64"/>
      <c r="Q25" s="42"/>
      <c r="R25" s="55"/>
      <c r="S25" s="55" t="s">
        <v>991</v>
      </c>
      <c r="T25" s="43" t="s">
        <v>312</v>
      </c>
      <c r="U25" s="43" t="s">
        <v>198</v>
      </c>
      <c r="V25" s="44">
        <v>42185</v>
      </c>
      <c r="W25" s="46"/>
      <c r="X25" s="55" t="s">
        <v>541</v>
      </c>
      <c r="Y25" s="46"/>
      <c r="Z25" s="44"/>
      <c r="AA25" s="78" t="s">
        <v>959</v>
      </c>
      <c r="AB25" s="91"/>
      <c r="AC25" s="92"/>
      <c r="AD25" s="92"/>
      <c r="AE25" s="92"/>
    </row>
    <row r="26" spans="1:32" ht="15.6" customHeight="1" x14ac:dyDescent="0.25">
      <c r="A26" s="43" t="s">
        <v>176</v>
      </c>
      <c r="B26" s="43" t="s">
        <v>273</v>
      </c>
      <c r="C26" s="43">
        <v>1090211</v>
      </c>
      <c r="D26" s="48">
        <v>175602496</v>
      </c>
      <c r="E26" s="43" t="s">
        <v>149</v>
      </c>
      <c r="F26" s="43" t="s">
        <v>80</v>
      </c>
      <c r="G26" s="43" t="s">
        <v>372</v>
      </c>
      <c r="H26" s="49" t="s">
        <v>684</v>
      </c>
      <c r="I26" s="43" t="s">
        <v>372</v>
      </c>
      <c r="J26" s="43" t="s">
        <v>81</v>
      </c>
      <c r="K26" s="40">
        <f>-K25</f>
        <v>-2000000</v>
      </c>
      <c r="L26" s="42"/>
      <c r="M26" s="40">
        <f>K26</f>
        <v>-2000000</v>
      </c>
      <c r="N26" s="41"/>
      <c r="O26" s="41"/>
      <c r="P26" s="64"/>
      <c r="Q26" s="42"/>
      <c r="R26" s="55"/>
      <c r="S26" s="55" t="s">
        <v>991</v>
      </c>
      <c r="T26" s="43" t="s">
        <v>970</v>
      </c>
      <c r="U26" s="43" t="s">
        <v>167</v>
      </c>
      <c r="V26" s="44">
        <v>44631</v>
      </c>
      <c r="W26" s="46"/>
      <c r="X26" s="55"/>
      <c r="Y26" s="46"/>
      <c r="Z26" s="44"/>
      <c r="AA26" s="78"/>
      <c r="AB26" s="91"/>
      <c r="AC26" s="92"/>
      <c r="AD26" s="92"/>
      <c r="AE26" s="92"/>
    </row>
    <row r="27" spans="1:32" ht="15.6" customHeight="1" x14ac:dyDescent="0.25">
      <c r="A27" s="43" t="s">
        <v>176</v>
      </c>
      <c r="B27" s="43" t="s">
        <v>273</v>
      </c>
      <c r="C27" s="43">
        <v>1090211</v>
      </c>
      <c r="D27" s="48">
        <v>175602496</v>
      </c>
      <c r="E27" s="43" t="s">
        <v>138</v>
      </c>
      <c r="F27" s="43" t="s">
        <v>51</v>
      </c>
      <c r="G27" s="43" t="s">
        <v>209</v>
      </c>
      <c r="H27" s="49" t="s">
        <v>209</v>
      </c>
      <c r="I27" s="43" t="s">
        <v>210</v>
      </c>
      <c r="J27" s="43" t="s">
        <v>54</v>
      </c>
      <c r="K27" s="40">
        <f>-K28</f>
        <v>-1500000</v>
      </c>
      <c r="L27" s="42"/>
      <c r="M27" s="40">
        <f>K27</f>
        <v>-1500000</v>
      </c>
      <c r="N27" s="41"/>
      <c r="O27" s="41"/>
      <c r="P27" s="64"/>
      <c r="Q27" s="42"/>
      <c r="R27" s="55"/>
      <c r="S27" s="55" t="s">
        <v>991</v>
      </c>
      <c r="T27" s="43" t="s">
        <v>970</v>
      </c>
      <c r="U27" s="43" t="s">
        <v>167</v>
      </c>
      <c r="V27" s="44">
        <v>44631</v>
      </c>
      <c r="W27" s="46"/>
      <c r="X27" s="64"/>
      <c r="Y27" s="46"/>
      <c r="Z27" s="44"/>
      <c r="AA27" s="58"/>
      <c r="AB27" s="91"/>
      <c r="AC27" s="92"/>
      <c r="AD27" s="92"/>
      <c r="AE27" s="92"/>
    </row>
    <row r="28" spans="1:32" ht="15.6" hidden="1" customHeight="1" x14ac:dyDescent="0.25">
      <c r="A28" s="43" t="s">
        <v>176</v>
      </c>
      <c r="B28" s="43" t="s">
        <v>273</v>
      </c>
      <c r="C28" s="43"/>
      <c r="D28" s="48">
        <v>175602496</v>
      </c>
      <c r="E28" s="43" t="s">
        <v>138</v>
      </c>
      <c r="F28" s="43" t="s">
        <v>51</v>
      </c>
      <c r="G28" s="43" t="s">
        <v>209</v>
      </c>
      <c r="H28" s="49" t="s">
        <v>209</v>
      </c>
      <c r="I28" s="43" t="s">
        <v>210</v>
      </c>
      <c r="J28" s="43" t="s">
        <v>54</v>
      </c>
      <c r="K28" s="40">
        <f>L28+M28</f>
        <v>1500000</v>
      </c>
      <c r="L28" s="42"/>
      <c r="M28" s="40">
        <v>1500000</v>
      </c>
      <c r="N28" s="41"/>
      <c r="O28" s="41"/>
      <c r="P28" s="64"/>
      <c r="Q28" s="42"/>
      <c r="R28" s="55"/>
      <c r="S28" s="55" t="s">
        <v>991</v>
      </c>
      <c r="T28" s="43" t="s">
        <v>312</v>
      </c>
      <c r="U28" s="43" t="s">
        <v>198</v>
      </c>
      <c r="V28" s="44">
        <v>42185</v>
      </c>
      <c r="W28" s="46"/>
      <c r="X28" s="55" t="s">
        <v>541</v>
      </c>
      <c r="Y28" s="46"/>
      <c r="Z28" s="44"/>
      <c r="AA28" s="78" t="s">
        <v>959</v>
      </c>
      <c r="AB28" s="91"/>
      <c r="AC28" s="92"/>
      <c r="AD28" s="92"/>
      <c r="AE28" s="92"/>
    </row>
    <row r="29" spans="1:32" ht="15.6" hidden="1" customHeight="1" x14ac:dyDescent="0.25">
      <c r="A29" s="43" t="s">
        <v>176</v>
      </c>
      <c r="B29" s="43" t="s">
        <v>274</v>
      </c>
      <c r="C29" s="43">
        <v>1090211</v>
      </c>
      <c r="D29" s="48">
        <v>52137222</v>
      </c>
      <c r="E29" s="43" t="s">
        <v>844</v>
      </c>
      <c r="F29" s="43" t="s">
        <v>856</v>
      </c>
      <c r="G29" s="43" t="s">
        <v>684</v>
      </c>
      <c r="H29" s="49" t="s">
        <v>684</v>
      </c>
      <c r="I29" s="43" t="s">
        <v>859</v>
      </c>
      <c r="J29" s="43" t="s">
        <v>871</v>
      </c>
      <c r="K29" s="50">
        <v>2000000</v>
      </c>
      <c r="L29" s="42"/>
      <c r="M29" s="40">
        <v>2000000</v>
      </c>
      <c r="N29" s="41"/>
      <c r="O29" s="41"/>
      <c r="P29" s="64"/>
      <c r="Q29" s="42"/>
      <c r="R29" s="55"/>
      <c r="S29" s="55"/>
      <c r="T29" s="43" t="s">
        <v>838</v>
      </c>
      <c r="U29" s="43" t="s">
        <v>167</v>
      </c>
      <c r="V29" s="44">
        <v>44186</v>
      </c>
      <c r="W29" s="46" t="s">
        <v>941</v>
      </c>
      <c r="X29" s="55" t="s">
        <v>849</v>
      </c>
      <c r="Y29" s="44">
        <v>44287</v>
      </c>
      <c r="Z29" s="44">
        <v>44620.583333333336</v>
      </c>
      <c r="AA29" s="58" t="s">
        <v>952</v>
      </c>
      <c r="AB29" s="91">
        <v>5129741</v>
      </c>
      <c r="AC29" s="92">
        <v>2000000</v>
      </c>
      <c r="AD29" s="92">
        <v>1939458.29</v>
      </c>
      <c r="AE29" s="92">
        <v>0</v>
      </c>
    </row>
    <row r="30" spans="1:32" ht="15.6" hidden="1" customHeight="1" x14ac:dyDescent="0.25">
      <c r="A30" s="43" t="s">
        <v>175</v>
      </c>
      <c r="B30" s="43" t="s">
        <v>272</v>
      </c>
      <c r="C30" s="43">
        <v>1090219</v>
      </c>
      <c r="D30" s="48">
        <v>4750000</v>
      </c>
      <c r="E30" s="43" t="s">
        <v>879</v>
      </c>
      <c r="F30" s="43" t="s">
        <v>880</v>
      </c>
      <c r="G30" s="43" t="s">
        <v>12</v>
      </c>
      <c r="H30" s="49" t="s">
        <v>12</v>
      </c>
      <c r="I30" s="43" t="s">
        <v>884</v>
      </c>
      <c r="J30" s="43" t="s">
        <v>882</v>
      </c>
      <c r="K30" s="40">
        <v>239672</v>
      </c>
      <c r="L30" s="40">
        <v>239672</v>
      </c>
      <c r="M30" s="40"/>
      <c r="N30" s="41"/>
      <c r="O30" s="41"/>
      <c r="P30" s="64"/>
      <c r="Q30" s="42"/>
      <c r="R30" s="55"/>
      <c r="S30" s="55"/>
      <c r="T30" s="43" t="s">
        <v>881</v>
      </c>
      <c r="U30" s="43" t="s">
        <v>167</v>
      </c>
      <c r="V30" s="44">
        <v>44284</v>
      </c>
      <c r="W30" s="46"/>
      <c r="X30" s="64" t="s">
        <v>901</v>
      </c>
      <c r="Y30" s="44"/>
      <c r="Z30" s="44">
        <v>44592.999305555553</v>
      </c>
      <c r="AA30" s="58" t="s">
        <v>951</v>
      </c>
      <c r="AB30" s="91">
        <v>5162201</v>
      </c>
      <c r="AC30" s="92">
        <v>125240</v>
      </c>
      <c r="AD30" s="92"/>
      <c r="AE30" s="92"/>
    </row>
    <row r="31" spans="1:32" ht="15.6" hidden="1" customHeight="1" x14ac:dyDescent="0.25">
      <c r="A31" s="43" t="s">
        <v>176</v>
      </c>
      <c r="B31" s="43" t="s">
        <v>273</v>
      </c>
      <c r="C31" s="43">
        <v>1090211</v>
      </c>
      <c r="D31" s="48">
        <v>175602496</v>
      </c>
      <c r="E31" s="43" t="s">
        <v>365</v>
      </c>
      <c r="F31" s="43" t="s">
        <v>382</v>
      </c>
      <c r="G31" s="43" t="s">
        <v>309</v>
      </c>
      <c r="H31" s="49" t="s">
        <v>309</v>
      </c>
      <c r="I31" s="43" t="s">
        <v>885</v>
      </c>
      <c r="J31" s="43" t="s">
        <v>886</v>
      </c>
      <c r="K31" s="40">
        <v>2500000</v>
      </c>
      <c r="L31" s="42"/>
      <c r="M31" s="40">
        <v>2500000</v>
      </c>
      <c r="N31" s="41"/>
      <c r="O31" s="41"/>
      <c r="P31" s="64"/>
      <c r="Q31" s="42"/>
      <c r="R31" s="55"/>
      <c r="S31" s="55"/>
      <c r="T31" s="43" t="s">
        <v>881</v>
      </c>
      <c r="U31" s="43" t="s">
        <v>167</v>
      </c>
      <c r="V31" s="44">
        <v>44284</v>
      </c>
      <c r="W31" s="46" t="s">
        <v>941</v>
      </c>
      <c r="X31" s="64" t="s">
        <v>901</v>
      </c>
      <c r="Y31" s="44">
        <v>44287</v>
      </c>
      <c r="Z31" s="44">
        <v>44620.583333333336</v>
      </c>
      <c r="AA31" s="58" t="s">
        <v>952</v>
      </c>
      <c r="AB31" s="91">
        <v>5130719</v>
      </c>
      <c r="AC31" s="92">
        <v>0</v>
      </c>
      <c r="AD31" s="92">
        <v>0</v>
      </c>
      <c r="AE31" s="92">
        <v>0</v>
      </c>
    </row>
    <row r="32" spans="1:32" ht="15.6" customHeight="1" x14ac:dyDescent="0.25">
      <c r="A32" s="43" t="s">
        <v>176</v>
      </c>
      <c r="B32" s="43" t="s">
        <v>274</v>
      </c>
      <c r="C32" s="43">
        <v>1090211</v>
      </c>
      <c r="D32" s="48">
        <v>52137222</v>
      </c>
      <c r="E32" s="43" t="s">
        <v>844</v>
      </c>
      <c r="F32" s="43" t="s">
        <v>856</v>
      </c>
      <c r="G32" s="43" t="s">
        <v>684</v>
      </c>
      <c r="H32" s="49" t="s">
        <v>684</v>
      </c>
      <c r="I32" s="43" t="s">
        <v>918</v>
      </c>
      <c r="J32" s="43" t="s">
        <v>919</v>
      </c>
      <c r="K32" s="50">
        <v>602640</v>
      </c>
      <c r="L32" s="42"/>
      <c r="M32" s="40">
        <f>K32</f>
        <v>602640</v>
      </c>
      <c r="N32" s="41"/>
      <c r="O32" s="41"/>
      <c r="P32" s="64"/>
      <c r="Q32" s="42"/>
      <c r="R32" s="55"/>
      <c r="S32" s="55"/>
      <c r="T32" s="43" t="s">
        <v>970</v>
      </c>
      <c r="U32" s="43" t="s">
        <v>167</v>
      </c>
      <c r="V32" s="44">
        <v>44631</v>
      </c>
      <c r="W32" s="46" t="s">
        <v>941</v>
      </c>
      <c r="X32" s="55"/>
      <c r="Y32" s="44">
        <v>44287</v>
      </c>
      <c r="Z32" s="44"/>
      <c r="AA32" s="58"/>
      <c r="AB32" s="93">
        <v>5167064</v>
      </c>
      <c r="AC32" s="92"/>
      <c r="AD32" s="92"/>
      <c r="AE32" s="92"/>
    </row>
    <row r="33" spans="1:31" ht="15.6" hidden="1" customHeight="1" x14ac:dyDescent="0.25">
      <c r="A33" s="43" t="s">
        <v>176</v>
      </c>
      <c r="B33" s="43" t="s">
        <v>274</v>
      </c>
      <c r="C33" s="43">
        <v>1090211</v>
      </c>
      <c r="D33" s="48">
        <v>52137222</v>
      </c>
      <c r="E33" s="43" t="s">
        <v>844</v>
      </c>
      <c r="F33" s="43" t="s">
        <v>856</v>
      </c>
      <c r="G33" s="43" t="s">
        <v>684</v>
      </c>
      <c r="H33" s="49" t="s">
        <v>684</v>
      </c>
      <c r="I33" s="43" t="s">
        <v>918</v>
      </c>
      <c r="J33" s="43" t="s">
        <v>919</v>
      </c>
      <c r="K33" s="50">
        <v>4529090</v>
      </c>
      <c r="L33" s="42"/>
      <c r="M33" s="40">
        <v>4529090</v>
      </c>
      <c r="N33" s="41"/>
      <c r="O33" s="41"/>
      <c r="P33" s="64"/>
      <c r="Q33" s="42"/>
      <c r="R33" s="55"/>
      <c r="S33" s="55"/>
      <c r="T33" s="43" t="s">
        <v>910</v>
      </c>
      <c r="U33" s="43" t="s">
        <v>167</v>
      </c>
      <c r="V33" s="44">
        <v>44405</v>
      </c>
      <c r="W33" s="46" t="s">
        <v>941</v>
      </c>
      <c r="X33" s="55" t="s">
        <v>913</v>
      </c>
      <c r="Y33" s="44">
        <v>44287</v>
      </c>
      <c r="Z33" s="44">
        <v>44620.583333333336</v>
      </c>
      <c r="AA33" s="58" t="s">
        <v>952</v>
      </c>
      <c r="AB33" s="93">
        <v>5167064</v>
      </c>
      <c r="AC33" s="92">
        <v>3979544.39</v>
      </c>
      <c r="AD33" s="92"/>
      <c r="AE33" s="92"/>
    </row>
    <row r="34" spans="1:31" ht="15.6" hidden="1" customHeight="1" x14ac:dyDescent="0.25">
      <c r="A34" s="43" t="s">
        <v>177</v>
      </c>
      <c r="B34" s="43" t="s">
        <v>276</v>
      </c>
      <c r="C34" s="43">
        <v>1090219</v>
      </c>
      <c r="D34" s="48">
        <v>111991279</v>
      </c>
      <c r="E34" s="43" t="s">
        <v>826</v>
      </c>
      <c r="F34" s="43" t="s">
        <v>827</v>
      </c>
      <c r="G34" s="43" t="s">
        <v>373</v>
      </c>
      <c r="H34" s="49" t="s">
        <v>373</v>
      </c>
      <c r="I34" s="43" t="s">
        <v>836</v>
      </c>
      <c r="J34" s="43" t="s">
        <v>837</v>
      </c>
      <c r="K34" s="40">
        <v>850000</v>
      </c>
      <c r="L34" s="40">
        <v>850000</v>
      </c>
      <c r="M34" s="40"/>
      <c r="N34" s="41"/>
      <c r="O34" s="41"/>
      <c r="P34" s="64"/>
      <c r="Q34" s="42"/>
      <c r="R34" s="55"/>
      <c r="S34" s="55"/>
      <c r="T34" s="43" t="s">
        <v>829</v>
      </c>
      <c r="U34" s="43" t="s">
        <v>167</v>
      </c>
      <c r="V34" s="44">
        <v>44186</v>
      </c>
      <c r="W34" s="46">
        <v>36</v>
      </c>
      <c r="X34" s="64" t="s">
        <v>870</v>
      </c>
      <c r="Y34" s="44"/>
      <c r="Z34" s="44">
        <v>44348.999305555553</v>
      </c>
      <c r="AA34" s="58" t="s">
        <v>951</v>
      </c>
      <c r="AB34" s="91">
        <v>5086615</v>
      </c>
      <c r="AC34" s="112">
        <v>850000</v>
      </c>
      <c r="AD34" s="112">
        <v>687481.28</v>
      </c>
      <c r="AE34" s="92">
        <v>0</v>
      </c>
    </row>
    <row r="35" spans="1:31" ht="15.6" customHeight="1" x14ac:dyDescent="0.25">
      <c r="A35" s="43" t="s">
        <v>176</v>
      </c>
      <c r="B35" s="43" t="s">
        <v>274</v>
      </c>
      <c r="C35" s="43">
        <v>1090211</v>
      </c>
      <c r="D35" s="48">
        <v>52137222</v>
      </c>
      <c r="E35" s="43" t="s">
        <v>422</v>
      </c>
      <c r="F35" s="43" t="s">
        <v>405</v>
      </c>
      <c r="G35" s="43" t="s">
        <v>379</v>
      </c>
      <c r="H35" s="49" t="s">
        <v>684</v>
      </c>
      <c r="I35" s="43" t="s">
        <v>404</v>
      </c>
      <c r="J35" s="43" t="s">
        <v>405</v>
      </c>
      <c r="K35" s="50">
        <f>-K36</f>
        <v>-269000</v>
      </c>
      <c r="L35" s="42"/>
      <c r="M35" s="40">
        <f>K35</f>
        <v>-269000</v>
      </c>
      <c r="N35" s="41"/>
      <c r="O35" s="41"/>
      <c r="P35" s="64"/>
      <c r="Q35" s="42"/>
      <c r="R35" s="55"/>
      <c r="S35" s="55" t="s">
        <v>991</v>
      </c>
      <c r="T35" s="43" t="s">
        <v>970</v>
      </c>
      <c r="U35" s="43" t="s">
        <v>167</v>
      </c>
      <c r="V35" s="44">
        <v>44631</v>
      </c>
      <c r="W35" s="46"/>
      <c r="X35" s="55"/>
      <c r="Y35" s="46"/>
      <c r="Z35" s="44"/>
      <c r="AA35" s="58"/>
      <c r="AB35" s="91"/>
      <c r="AC35" s="92"/>
      <c r="AD35" s="92"/>
      <c r="AE35" s="92"/>
    </row>
    <row r="36" spans="1:31" ht="15.6" hidden="1" customHeight="1" x14ac:dyDescent="0.25">
      <c r="A36" s="43" t="s">
        <v>176</v>
      </c>
      <c r="B36" s="43" t="s">
        <v>274</v>
      </c>
      <c r="C36" s="43"/>
      <c r="D36" s="48">
        <v>52137222</v>
      </c>
      <c r="E36" s="43" t="s">
        <v>422</v>
      </c>
      <c r="F36" s="43" t="s">
        <v>405</v>
      </c>
      <c r="G36" s="43" t="s">
        <v>379</v>
      </c>
      <c r="H36" s="49" t="s">
        <v>684</v>
      </c>
      <c r="I36" s="43" t="s">
        <v>404</v>
      </c>
      <c r="J36" s="43" t="s">
        <v>405</v>
      </c>
      <c r="K36" s="50">
        <f>L36+M36</f>
        <v>269000</v>
      </c>
      <c r="L36" s="42"/>
      <c r="M36" s="40">
        <v>269000</v>
      </c>
      <c r="N36" s="41"/>
      <c r="O36" s="41"/>
      <c r="P36" s="64"/>
      <c r="Q36" s="42"/>
      <c r="R36" s="55"/>
      <c r="S36" s="55" t="s">
        <v>991</v>
      </c>
      <c r="T36" s="43" t="s">
        <v>394</v>
      </c>
      <c r="U36" s="43" t="s">
        <v>167</v>
      </c>
      <c r="V36" s="44">
        <v>43061</v>
      </c>
      <c r="W36" s="46">
        <v>34</v>
      </c>
      <c r="X36" s="55" t="s">
        <v>399</v>
      </c>
      <c r="Y36" s="46" t="s">
        <v>518</v>
      </c>
      <c r="Z36" s="44">
        <v>43770.999305555553</v>
      </c>
      <c r="AA36" s="58" t="s">
        <v>951</v>
      </c>
      <c r="AB36" s="91"/>
      <c r="AC36" s="92"/>
      <c r="AD36" s="92"/>
      <c r="AE36" s="92"/>
    </row>
    <row r="37" spans="1:31" ht="15.6" customHeight="1" x14ac:dyDescent="0.25">
      <c r="A37" s="43" t="s">
        <v>176</v>
      </c>
      <c r="B37" s="43" t="s">
        <v>273</v>
      </c>
      <c r="C37" s="43">
        <v>1090211</v>
      </c>
      <c r="D37" s="48">
        <v>175602496</v>
      </c>
      <c r="E37" s="43" t="s">
        <v>232</v>
      </c>
      <c r="F37" s="43" t="s">
        <v>234</v>
      </c>
      <c r="G37" s="43" t="s">
        <v>309</v>
      </c>
      <c r="H37" s="49" t="s">
        <v>309</v>
      </c>
      <c r="I37" s="43" t="s">
        <v>22</v>
      </c>
      <c r="J37" s="43" t="s">
        <v>1019</v>
      </c>
      <c r="K37" s="84">
        <v>2373666.84</v>
      </c>
      <c r="L37" s="77"/>
      <c r="M37" s="84">
        <f>K37</f>
        <v>2373666.84</v>
      </c>
      <c r="N37" s="41"/>
      <c r="O37" s="41"/>
      <c r="P37" s="64"/>
      <c r="Q37" s="42"/>
      <c r="R37" s="87"/>
      <c r="S37" s="55"/>
      <c r="T37" s="43" t="s">
        <v>970</v>
      </c>
      <c r="U37" s="43" t="s">
        <v>167</v>
      </c>
      <c r="V37" s="44">
        <v>44631</v>
      </c>
      <c r="W37" s="46" t="s">
        <v>770</v>
      </c>
      <c r="X37" s="81" t="s">
        <v>542</v>
      </c>
      <c r="Y37" s="44">
        <v>44020</v>
      </c>
      <c r="Z37" s="44"/>
      <c r="AA37" s="58"/>
      <c r="AB37" s="91">
        <v>5087249</v>
      </c>
      <c r="AC37" s="92">
        <v>1613151.11</v>
      </c>
      <c r="AD37" s="92">
        <v>1526840.9100000001</v>
      </c>
      <c r="AE37" s="92">
        <v>247671.84</v>
      </c>
    </row>
    <row r="38" spans="1:31" ht="15.6" hidden="1" customHeight="1" x14ac:dyDescent="0.25">
      <c r="A38" s="43" t="s">
        <v>176</v>
      </c>
      <c r="B38" s="43" t="s">
        <v>273</v>
      </c>
      <c r="C38" s="43">
        <v>1090211</v>
      </c>
      <c r="D38" s="48">
        <v>175602496</v>
      </c>
      <c r="E38" s="43" t="s">
        <v>232</v>
      </c>
      <c r="F38" s="43" t="s">
        <v>234</v>
      </c>
      <c r="G38" s="43" t="s">
        <v>309</v>
      </c>
      <c r="H38" s="49" t="s">
        <v>309</v>
      </c>
      <c r="I38" s="43" t="s">
        <v>22</v>
      </c>
      <c r="J38" s="43" t="s">
        <v>1019</v>
      </c>
      <c r="K38" s="84">
        <v>10319900</v>
      </c>
      <c r="L38" s="77"/>
      <c r="M38" s="84">
        <v>10319900</v>
      </c>
      <c r="N38" s="41"/>
      <c r="O38" s="41"/>
      <c r="P38" s="64"/>
      <c r="Q38" s="42"/>
      <c r="R38" s="87" t="s">
        <v>1025</v>
      </c>
      <c r="S38" s="55"/>
      <c r="T38" s="43" t="s">
        <v>620</v>
      </c>
      <c r="U38" s="43" t="s">
        <v>167</v>
      </c>
      <c r="V38" s="44">
        <v>43619</v>
      </c>
      <c r="W38" s="46" t="s">
        <v>770</v>
      </c>
      <c r="X38" s="81" t="s">
        <v>542</v>
      </c>
      <c r="Y38" s="44">
        <v>44020</v>
      </c>
      <c r="Z38" s="44"/>
      <c r="AA38" s="58"/>
      <c r="AB38" s="91">
        <v>5087249</v>
      </c>
      <c r="AC38" s="92"/>
      <c r="AD38" s="92"/>
      <c r="AE38" s="92"/>
    </row>
    <row r="39" spans="1:31" ht="15.6" hidden="1" customHeight="1" x14ac:dyDescent="0.25">
      <c r="A39" s="43" t="s">
        <v>176</v>
      </c>
      <c r="B39" s="43" t="s">
        <v>273</v>
      </c>
      <c r="C39" s="43">
        <v>1090211</v>
      </c>
      <c r="D39" s="48">
        <v>175602496</v>
      </c>
      <c r="E39" s="43" t="s">
        <v>232</v>
      </c>
      <c r="F39" s="43" t="s">
        <v>234</v>
      </c>
      <c r="G39" s="43" t="s">
        <v>309</v>
      </c>
      <c r="H39" s="49" t="s">
        <v>309</v>
      </c>
      <c r="I39" s="43" t="s">
        <v>22</v>
      </c>
      <c r="J39" s="43" t="s">
        <v>1020</v>
      </c>
      <c r="K39" s="84">
        <v>0</v>
      </c>
      <c r="L39" s="77"/>
      <c r="M39" s="85">
        <v>0</v>
      </c>
      <c r="N39" s="41"/>
      <c r="O39" s="41"/>
      <c r="P39" s="64"/>
      <c r="Q39" s="42"/>
      <c r="R39" s="87" t="s">
        <v>1025</v>
      </c>
      <c r="S39" s="55"/>
      <c r="T39" s="43" t="s">
        <v>620</v>
      </c>
      <c r="U39" s="43" t="s">
        <v>167</v>
      </c>
      <c r="V39" s="44">
        <v>43619</v>
      </c>
      <c r="W39" s="46" t="s">
        <v>770</v>
      </c>
      <c r="X39" s="81" t="s">
        <v>542</v>
      </c>
      <c r="Y39" s="44">
        <v>44020</v>
      </c>
      <c r="Z39" s="44"/>
      <c r="AA39" s="58"/>
      <c r="AB39" s="91">
        <v>5087267</v>
      </c>
      <c r="AC39" s="92">
        <v>893643.84</v>
      </c>
      <c r="AD39" s="92">
        <v>893643.84</v>
      </c>
      <c r="AE39" s="92">
        <v>94020.58</v>
      </c>
    </row>
    <row r="40" spans="1:31" ht="15.6" hidden="1" customHeight="1" x14ac:dyDescent="0.25">
      <c r="A40" s="43" t="s">
        <v>176</v>
      </c>
      <c r="B40" s="43" t="s">
        <v>273</v>
      </c>
      <c r="C40" s="43">
        <v>1090211</v>
      </c>
      <c r="D40" s="48">
        <v>175602496</v>
      </c>
      <c r="E40" s="43" t="s">
        <v>232</v>
      </c>
      <c r="F40" s="43" t="s">
        <v>234</v>
      </c>
      <c r="G40" s="43" t="s">
        <v>309</v>
      </c>
      <c r="H40" s="49" t="s">
        <v>309</v>
      </c>
      <c r="I40" s="43" t="s">
        <v>22</v>
      </c>
      <c r="J40" s="43" t="s">
        <v>1021</v>
      </c>
      <c r="K40" s="84">
        <v>0</v>
      </c>
      <c r="L40" s="77"/>
      <c r="M40" s="84">
        <v>0</v>
      </c>
      <c r="N40" s="41"/>
      <c r="O40" s="41"/>
      <c r="P40" s="64"/>
      <c r="Q40" s="42"/>
      <c r="R40" s="87" t="s">
        <v>1025</v>
      </c>
      <c r="S40" s="55"/>
      <c r="T40" s="43" t="s">
        <v>620</v>
      </c>
      <c r="U40" s="43" t="s">
        <v>167</v>
      </c>
      <c r="V40" s="44">
        <v>43619</v>
      </c>
      <c r="W40" s="46" t="s">
        <v>770</v>
      </c>
      <c r="X40" s="81" t="s">
        <v>542</v>
      </c>
      <c r="Y40" s="44">
        <v>44020</v>
      </c>
      <c r="Z40" s="44"/>
      <c r="AA40" s="58"/>
      <c r="AB40" s="91">
        <v>5087279</v>
      </c>
      <c r="AC40" s="92">
        <v>362548.49</v>
      </c>
      <c r="AD40" s="92">
        <v>360979.02</v>
      </c>
      <c r="AE40" s="92"/>
    </row>
    <row r="41" spans="1:31" ht="15.6" hidden="1" customHeight="1" x14ac:dyDescent="0.25">
      <c r="A41" s="43" t="s">
        <v>176</v>
      </c>
      <c r="B41" s="43" t="s">
        <v>273</v>
      </c>
      <c r="C41" s="43">
        <v>1090211</v>
      </c>
      <c r="D41" s="48">
        <v>175602496</v>
      </c>
      <c r="E41" s="43" t="s">
        <v>232</v>
      </c>
      <c r="F41" s="43" t="s">
        <v>234</v>
      </c>
      <c r="G41" s="43" t="s">
        <v>309</v>
      </c>
      <c r="H41" s="49" t="s">
        <v>309</v>
      </c>
      <c r="I41" s="43" t="s">
        <v>22</v>
      </c>
      <c r="J41" s="43" t="s">
        <v>1022</v>
      </c>
      <c r="K41" s="84">
        <v>0</v>
      </c>
      <c r="L41" s="77"/>
      <c r="M41" s="84">
        <v>0</v>
      </c>
      <c r="N41" s="41"/>
      <c r="O41" s="41"/>
      <c r="P41" s="64"/>
      <c r="Q41" s="42"/>
      <c r="R41" s="87" t="s">
        <v>1025</v>
      </c>
      <c r="S41" s="55"/>
      <c r="T41" s="43" t="s">
        <v>620</v>
      </c>
      <c r="U41" s="43" t="s">
        <v>167</v>
      </c>
      <c r="V41" s="44">
        <v>43619</v>
      </c>
      <c r="W41" s="46" t="s">
        <v>770</v>
      </c>
      <c r="X41" s="81" t="s">
        <v>542</v>
      </c>
      <c r="Y41" s="44">
        <v>44020</v>
      </c>
      <c r="Z41" s="44"/>
      <c r="AA41" s="58"/>
      <c r="AB41" s="91">
        <v>5087307</v>
      </c>
      <c r="AC41" s="92">
        <v>4310231.4000000004</v>
      </c>
      <c r="AD41" s="92">
        <v>1173311.96</v>
      </c>
      <c r="AE41" s="92">
        <v>234339.02</v>
      </c>
    </row>
    <row r="42" spans="1:31" ht="15.6" hidden="1" customHeight="1" x14ac:dyDescent="0.25">
      <c r="A42" s="43" t="s">
        <v>176</v>
      </c>
      <c r="B42" s="43" t="s">
        <v>273</v>
      </c>
      <c r="C42" s="43">
        <v>1090211</v>
      </c>
      <c r="D42" s="48">
        <v>175602496</v>
      </c>
      <c r="E42" s="43" t="s">
        <v>232</v>
      </c>
      <c r="F42" s="43" t="s">
        <v>234</v>
      </c>
      <c r="G42" s="43" t="s">
        <v>309</v>
      </c>
      <c r="H42" s="49" t="s">
        <v>309</v>
      </c>
      <c r="I42" s="43" t="s">
        <v>22</v>
      </c>
      <c r="J42" s="43" t="s">
        <v>1024</v>
      </c>
      <c r="K42" s="84">
        <v>0</v>
      </c>
      <c r="L42" s="77"/>
      <c r="M42" s="84">
        <v>0</v>
      </c>
      <c r="N42" s="41"/>
      <c r="O42" s="41"/>
      <c r="P42" s="64"/>
      <c r="Q42" s="42"/>
      <c r="R42" s="87" t="s">
        <v>1025</v>
      </c>
      <c r="S42" s="55"/>
      <c r="T42" s="43" t="s">
        <v>620</v>
      </c>
      <c r="U42" s="43" t="s">
        <v>167</v>
      </c>
      <c r="V42" s="44">
        <v>43619</v>
      </c>
      <c r="W42" s="46" t="s">
        <v>770</v>
      </c>
      <c r="X42" s="81" t="s">
        <v>542</v>
      </c>
      <c r="Y42" s="44">
        <v>44020</v>
      </c>
      <c r="Z42" s="44"/>
      <c r="AA42" s="58"/>
      <c r="AB42" s="91">
        <v>5136072</v>
      </c>
      <c r="AC42" s="92"/>
      <c r="AD42" s="92"/>
      <c r="AE42" s="92"/>
    </row>
    <row r="43" spans="1:31" ht="15.6" hidden="1" customHeight="1" x14ac:dyDescent="0.25">
      <c r="A43" s="43" t="s">
        <v>176</v>
      </c>
      <c r="B43" s="43" t="s">
        <v>273</v>
      </c>
      <c r="C43" s="43">
        <v>1090211</v>
      </c>
      <c r="D43" s="48">
        <v>175602496</v>
      </c>
      <c r="E43" s="43" t="s">
        <v>232</v>
      </c>
      <c r="F43" s="43" t="s">
        <v>234</v>
      </c>
      <c r="G43" s="43" t="s">
        <v>309</v>
      </c>
      <c r="H43" s="49" t="s">
        <v>309</v>
      </c>
      <c r="I43" s="43" t="s">
        <v>22</v>
      </c>
      <c r="J43" s="43" t="s">
        <v>619</v>
      </c>
      <c r="K43" s="84">
        <v>0</v>
      </c>
      <c r="L43" s="77"/>
      <c r="M43" s="84">
        <v>0</v>
      </c>
      <c r="N43" s="41"/>
      <c r="O43" s="41"/>
      <c r="P43" s="64"/>
      <c r="Q43" s="42"/>
      <c r="R43" s="87" t="s">
        <v>1025</v>
      </c>
      <c r="S43" s="55"/>
      <c r="T43" s="43" t="s">
        <v>620</v>
      </c>
      <c r="U43" s="43" t="s">
        <v>167</v>
      </c>
      <c r="V43" s="44">
        <v>43619</v>
      </c>
      <c r="W43" s="46" t="s">
        <v>770</v>
      </c>
      <c r="X43" s="81" t="s">
        <v>542</v>
      </c>
      <c r="Y43" s="44">
        <v>44020</v>
      </c>
      <c r="Z43" s="44"/>
      <c r="AA43" s="58"/>
      <c r="AB43" s="91">
        <v>5149207</v>
      </c>
      <c r="AC43" s="92"/>
      <c r="AD43" s="92"/>
      <c r="AE43" s="92"/>
    </row>
    <row r="44" spans="1:31" ht="21" hidden="1" customHeight="1" x14ac:dyDescent="0.25">
      <c r="A44" s="43" t="s">
        <v>176</v>
      </c>
      <c r="B44" s="43" t="s">
        <v>273</v>
      </c>
      <c r="C44" s="43">
        <v>1090211</v>
      </c>
      <c r="D44" s="48">
        <v>175602496</v>
      </c>
      <c r="E44" s="43" t="s">
        <v>232</v>
      </c>
      <c r="F44" s="43" t="s">
        <v>234</v>
      </c>
      <c r="G44" s="43" t="s">
        <v>309</v>
      </c>
      <c r="H44" s="49" t="s">
        <v>309</v>
      </c>
      <c r="I44" s="43" t="s">
        <v>22</v>
      </c>
      <c r="J44" s="43" t="s">
        <v>1023</v>
      </c>
      <c r="K44" s="86">
        <v>0</v>
      </c>
      <c r="L44" s="77"/>
      <c r="M44" s="84">
        <v>0</v>
      </c>
      <c r="N44" s="41"/>
      <c r="O44" s="41"/>
      <c r="P44" s="64"/>
      <c r="Q44" s="42"/>
      <c r="R44" s="87" t="s">
        <v>1026</v>
      </c>
      <c r="S44" s="55"/>
      <c r="T44" s="54" t="s">
        <v>620</v>
      </c>
      <c r="U44" s="43" t="s">
        <v>167</v>
      </c>
      <c r="V44" s="71">
        <v>43619</v>
      </c>
      <c r="W44" s="72" t="s">
        <v>770</v>
      </c>
      <c r="X44" s="81" t="s">
        <v>542</v>
      </c>
      <c r="Y44" s="71">
        <v>44020</v>
      </c>
      <c r="Z44" s="44">
        <v>44620.583333333336</v>
      </c>
      <c r="AA44" s="58" t="s">
        <v>952</v>
      </c>
      <c r="AB44" s="91"/>
      <c r="AC44" s="92"/>
      <c r="AD44" s="92"/>
      <c r="AE44" s="92"/>
    </row>
    <row r="45" spans="1:31" ht="15.6" customHeight="1" x14ac:dyDescent="0.25">
      <c r="A45" s="43" t="s">
        <v>176</v>
      </c>
      <c r="B45" s="43" t="s">
        <v>273</v>
      </c>
      <c r="C45" s="43">
        <v>1090211</v>
      </c>
      <c r="D45" s="48">
        <v>175602496</v>
      </c>
      <c r="E45" s="43" t="s">
        <v>139</v>
      </c>
      <c r="F45" s="43" t="s">
        <v>55</v>
      </c>
      <c r="G45" s="43" t="s">
        <v>503</v>
      </c>
      <c r="H45" s="49" t="s">
        <v>503</v>
      </c>
      <c r="I45" s="43" t="s">
        <v>78</v>
      </c>
      <c r="J45" s="43" t="s">
        <v>986</v>
      </c>
      <c r="K45" s="40">
        <v>58484</v>
      </c>
      <c r="L45" s="42"/>
      <c r="M45" s="40">
        <f>K45</f>
        <v>58484</v>
      </c>
      <c r="N45" s="41"/>
      <c r="O45" s="41"/>
      <c r="P45" s="64"/>
      <c r="Q45" s="42"/>
      <c r="R45" s="55"/>
      <c r="S45" s="55"/>
      <c r="T45" s="43" t="s">
        <v>970</v>
      </c>
      <c r="U45" s="43" t="s">
        <v>167</v>
      </c>
      <c r="V45" s="44">
        <v>44631</v>
      </c>
      <c r="W45" s="46"/>
      <c r="X45" s="55"/>
      <c r="Y45" s="46"/>
      <c r="Z45" s="44"/>
      <c r="AA45" s="78"/>
      <c r="AB45" s="91"/>
      <c r="AC45" s="92"/>
      <c r="AD45" s="92"/>
      <c r="AE45" s="92"/>
    </row>
    <row r="46" spans="1:31" ht="15.6" hidden="1" customHeight="1" x14ac:dyDescent="0.25">
      <c r="A46" s="43" t="s">
        <v>176</v>
      </c>
      <c r="B46" s="43" t="s">
        <v>273</v>
      </c>
      <c r="C46" s="43">
        <v>1090211</v>
      </c>
      <c r="D46" s="48">
        <v>175602496</v>
      </c>
      <c r="E46" s="43" t="s">
        <v>139</v>
      </c>
      <c r="F46" s="43" t="s">
        <v>55</v>
      </c>
      <c r="G46" s="43" t="s">
        <v>503</v>
      </c>
      <c r="H46" s="49" t="s">
        <v>503</v>
      </c>
      <c r="I46" s="43" t="s">
        <v>78</v>
      </c>
      <c r="J46" s="43" t="s">
        <v>986</v>
      </c>
      <c r="K46" s="40">
        <f>L46+M46</f>
        <v>300000</v>
      </c>
      <c r="L46" s="42"/>
      <c r="M46" s="40">
        <v>300000</v>
      </c>
      <c r="N46" s="41"/>
      <c r="O46" s="41"/>
      <c r="P46" s="64"/>
      <c r="Q46" s="42"/>
      <c r="R46" s="55"/>
      <c r="S46" s="55"/>
      <c r="T46" s="43" t="s">
        <v>312</v>
      </c>
      <c r="U46" s="43" t="s">
        <v>198</v>
      </c>
      <c r="V46" s="44">
        <v>42185</v>
      </c>
      <c r="W46" s="46" t="s">
        <v>770</v>
      </c>
      <c r="X46" s="55"/>
      <c r="Y46" s="71">
        <v>44020</v>
      </c>
      <c r="Z46" s="44">
        <v>44620.583333333336</v>
      </c>
      <c r="AA46" s="58" t="s">
        <v>952</v>
      </c>
      <c r="AB46" s="91">
        <v>5076736</v>
      </c>
      <c r="AC46" s="92">
        <v>358484</v>
      </c>
      <c r="AD46" s="92">
        <v>0</v>
      </c>
      <c r="AE46" s="92">
        <v>0</v>
      </c>
    </row>
    <row r="47" spans="1:31" ht="15.6" hidden="1" customHeight="1" x14ac:dyDescent="0.25">
      <c r="A47" s="43" t="s">
        <v>176</v>
      </c>
      <c r="B47" s="43" t="s">
        <v>274</v>
      </c>
      <c r="C47" s="43">
        <v>1090211</v>
      </c>
      <c r="D47" s="48">
        <v>52137222</v>
      </c>
      <c r="E47" s="43" t="s">
        <v>368</v>
      </c>
      <c r="F47" s="43" t="s">
        <v>596</v>
      </c>
      <c r="G47" s="43" t="s">
        <v>211</v>
      </c>
      <c r="H47" s="49" t="s">
        <v>211</v>
      </c>
      <c r="I47" s="43" t="s">
        <v>854</v>
      </c>
      <c r="J47" s="43" t="s">
        <v>855</v>
      </c>
      <c r="K47" s="50">
        <v>1728560</v>
      </c>
      <c r="L47" s="42"/>
      <c r="M47" s="40">
        <v>1728560</v>
      </c>
      <c r="N47" s="41"/>
      <c r="O47" s="41"/>
      <c r="P47" s="64" t="s">
        <v>205</v>
      </c>
      <c r="Q47" s="42"/>
      <c r="R47" s="55"/>
      <c r="S47" s="55"/>
      <c r="T47" s="43" t="s">
        <v>838</v>
      </c>
      <c r="U47" s="43" t="s">
        <v>167</v>
      </c>
      <c r="V47" s="44">
        <v>44186</v>
      </c>
      <c r="W47" s="46" t="s">
        <v>941</v>
      </c>
      <c r="X47" s="55" t="s">
        <v>849</v>
      </c>
      <c r="Y47" s="44">
        <v>44287</v>
      </c>
      <c r="Z47" s="44">
        <v>44620.583333333336</v>
      </c>
      <c r="AA47" s="58" t="s">
        <v>952</v>
      </c>
      <c r="AB47" s="91">
        <v>19</v>
      </c>
      <c r="AC47" s="92">
        <v>0</v>
      </c>
      <c r="AD47" s="92">
        <v>0</v>
      </c>
      <c r="AE47" s="92">
        <v>0</v>
      </c>
    </row>
    <row r="48" spans="1:31" ht="15.6" hidden="1" customHeight="1" x14ac:dyDescent="0.25">
      <c r="A48" s="43" t="s">
        <v>175</v>
      </c>
      <c r="B48" s="43" t="s">
        <v>268</v>
      </c>
      <c r="C48" s="43">
        <v>1090211</v>
      </c>
      <c r="D48" s="48">
        <v>77943935</v>
      </c>
      <c r="E48" s="43" t="s">
        <v>417</v>
      </c>
      <c r="F48" s="43" t="s">
        <v>411</v>
      </c>
      <c r="G48" s="43" t="s">
        <v>172</v>
      </c>
      <c r="H48" s="49" t="s">
        <v>503</v>
      </c>
      <c r="I48" s="43" t="s">
        <v>409</v>
      </c>
      <c r="J48" s="43" t="s">
        <v>410</v>
      </c>
      <c r="K48" s="40">
        <f t="shared" ref="K48:K53" si="1">L48+M48</f>
        <v>403620</v>
      </c>
      <c r="L48" s="40">
        <v>403620</v>
      </c>
      <c r="M48" s="40"/>
      <c r="N48" s="41"/>
      <c r="O48" s="41"/>
      <c r="P48" s="64"/>
      <c r="Q48" s="42"/>
      <c r="R48" s="55" t="s">
        <v>769</v>
      </c>
      <c r="S48" s="55"/>
      <c r="T48" s="43" t="s">
        <v>394</v>
      </c>
      <c r="U48" s="43" t="s">
        <v>167</v>
      </c>
      <c r="V48" s="44">
        <v>43061</v>
      </c>
      <c r="W48" s="46">
        <v>32</v>
      </c>
      <c r="X48" s="64" t="s">
        <v>399</v>
      </c>
      <c r="Y48" s="46" t="s">
        <v>460</v>
      </c>
      <c r="Z48" s="44">
        <v>43485.583333333336</v>
      </c>
      <c r="AA48" s="58" t="s">
        <v>951</v>
      </c>
      <c r="AB48" s="91">
        <v>5030898</v>
      </c>
      <c r="AC48" s="92">
        <v>283438.98</v>
      </c>
      <c r="AD48" s="92">
        <v>282875</v>
      </c>
      <c r="AE48" s="92">
        <v>65015.62</v>
      </c>
    </row>
    <row r="49" spans="1:31" ht="15.6" hidden="1" customHeight="1" x14ac:dyDescent="0.25">
      <c r="A49" s="43" t="s">
        <v>175</v>
      </c>
      <c r="B49" s="43" t="s">
        <v>268</v>
      </c>
      <c r="C49" s="43"/>
      <c r="D49" s="48">
        <v>77943935</v>
      </c>
      <c r="E49" s="43" t="s">
        <v>127</v>
      </c>
      <c r="F49" s="43" t="s">
        <v>28</v>
      </c>
      <c r="G49" s="43" t="s">
        <v>29</v>
      </c>
      <c r="H49" s="49" t="s">
        <v>29</v>
      </c>
      <c r="I49" s="43" t="s">
        <v>453</v>
      </c>
      <c r="J49" s="43" t="s">
        <v>508</v>
      </c>
      <c r="K49" s="40">
        <f t="shared" si="1"/>
        <v>300000</v>
      </c>
      <c r="L49" s="40">
        <v>300000</v>
      </c>
      <c r="M49" s="40"/>
      <c r="N49" s="41"/>
      <c r="O49" s="41"/>
      <c r="P49" s="64" t="s">
        <v>504</v>
      </c>
      <c r="Q49" s="42"/>
      <c r="R49" s="55"/>
      <c r="S49" s="55"/>
      <c r="T49" s="43" t="s">
        <v>507</v>
      </c>
      <c r="U49" s="43" t="s">
        <v>167</v>
      </c>
      <c r="V49" s="44">
        <v>43473</v>
      </c>
      <c r="W49" s="46">
        <v>41</v>
      </c>
      <c r="X49" s="64" t="s">
        <v>540</v>
      </c>
      <c r="Y49" s="46" t="s">
        <v>550</v>
      </c>
      <c r="Z49" s="44">
        <v>44592.999305555553</v>
      </c>
      <c r="AA49" s="58" t="s">
        <v>951</v>
      </c>
      <c r="AB49" s="91">
        <v>5050323</v>
      </c>
      <c r="AC49" s="92">
        <v>299900.2</v>
      </c>
      <c r="AD49" s="92">
        <v>0</v>
      </c>
      <c r="AE49" s="92">
        <v>0</v>
      </c>
    </row>
    <row r="50" spans="1:31" ht="15.6" hidden="1" customHeight="1" x14ac:dyDescent="0.25">
      <c r="A50" s="43" t="s">
        <v>175</v>
      </c>
      <c r="B50" s="43" t="s">
        <v>268</v>
      </c>
      <c r="C50" s="43"/>
      <c r="D50" s="48">
        <v>77943935</v>
      </c>
      <c r="E50" s="51" t="s">
        <v>416</v>
      </c>
      <c r="F50" s="43" t="s">
        <v>407</v>
      </c>
      <c r="G50" s="43" t="s">
        <v>376</v>
      </c>
      <c r="H50" s="49" t="s">
        <v>376</v>
      </c>
      <c r="I50" s="43" t="s">
        <v>408</v>
      </c>
      <c r="J50" s="43" t="s">
        <v>407</v>
      </c>
      <c r="K50" s="40">
        <f t="shared" si="1"/>
        <v>1680000</v>
      </c>
      <c r="L50" s="40">
        <v>1680000</v>
      </c>
      <c r="M50" s="40"/>
      <c r="N50" s="41"/>
      <c r="O50" s="41"/>
      <c r="P50" s="64"/>
      <c r="Q50" s="42"/>
      <c r="R50" s="55"/>
      <c r="S50" s="55"/>
      <c r="T50" s="43" t="s">
        <v>394</v>
      </c>
      <c r="U50" s="43" t="s">
        <v>167</v>
      </c>
      <c r="V50" s="44">
        <v>43061</v>
      </c>
      <c r="W50" s="46">
        <v>27</v>
      </c>
      <c r="X50" s="64" t="s">
        <v>399</v>
      </c>
      <c r="Y50" s="46" t="s">
        <v>452</v>
      </c>
      <c r="Z50" s="44">
        <v>43252.666666666664</v>
      </c>
      <c r="AA50" s="58" t="s">
        <v>951</v>
      </c>
      <c r="AB50" s="91">
        <v>5030074</v>
      </c>
      <c r="AC50" s="92">
        <v>1059898.0899999999</v>
      </c>
      <c r="AD50" s="92">
        <v>1040620.09</v>
      </c>
      <c r="AE50" s="92">
        <v>309564.06</v>
      </c>
    </row>
    <row r="51" spans="1:31" ht="15.6" hidden="1" customHeight="1" x14ac:dyDescent="0.25">
      <c r="A51" s="43" t="s">
        <v>175</v>
      </c>
      <c r="B51" s="43" t="s">
        <v>268</v>
      </c>
      <c r="C51" s="43"/>
      <c r="D51" s="48">
        <v>77943935</v>
      </c>
      <c r="E51" s="51" t="s">
        <v>416</v>
      </c>
      <c r="F51" s="43" t="s">
        <v>407</v>
      </c>
      <c r="G51" s="43" t="s">
        <v>376</v>
      </c>
      <c r="H51" s="49" t="s">
        <v>376</v>
      </c>
      <c r="I51" s="43" t="s">
        <v>408</v>
      </c>
      <c r="J51" s="43" t="s">
        <v>407</v>
      </c>
      <c r="K51" s="40">
        <f t="shared" si="1"/>
        <v>-330000</v>
      </c>
      <c r="L51" s="40">
        <v>-330000</v>
      </c>
      <c r="M51" s="40"/>
      <c r="N51" s="41"/>
      <c r="O51" s="41"/>
      <c r="P51" s="64"/>
      <c r="Q51" s="42"/>
      <c r="R51" s="55"/>
      <c r="S51" s="55"/>
      <c r="T51" s="43" t="s">
        <v>507</v>
      </c>
      <c r="U51" s="43" t="s">
        <v>167</v>
      </c>
      <c r="V51" s="44">
        <v>43473</v>
      </c>
      <c r="W51" s="46">
        <v>27</v>
      </c>
      <c r="X51" s="64" t="s">
        <v>399</v>
      </c>
      <c r="Y51" s="46" t="s">
        <v>452</v>
      </c>
      <c r="Z51" s="44">
        <v>43252.666666666664</v>
      </c>
      <c r="AA51" s="58" t="s">
        <v>951</v>
      </c>
      <c r="AB51" s="91">
        <v>5030074</v>
      </c>
      <c r="AC51" s="92"/>
      <c r="AD51" s="92"/>
      <c r="AE51" s="92"/>
    </row>
    <row r="52" spans="1:31" ht="15.6" hidden="1" customHeight="1" x14ac:dyDescent="0.25">
      <c r="A52" s="43" t="s">
        <v>175</v>
      </c>
      <c r="B52" s="43" t="s">
        <v>268</v>
      </c>
      <c r="C52" s="43"/>
      <c r="D52" s="48">
        <v>77943935</v>
      </c>
      <c r="E52" s="43" t="s">
        <v>199</v>
      </c>
      <c r="F52" s="43" t="s">
        <v>201</v>
      </c>
      <c r="G52" s="43" t="s">
        <v>12</v>
      </c>
      <c r="H52" s="49" t="s">
        <v>12</v>
      </c>
      <c r="I52" s="43" t="s">
        <v>303</v>
      </c>
      <c r="J52" s="43" t="s">
        <v>207</v>
      </c>
      <c r="K52" s="40">
        <f t="shared" si="1"/>
        <v>1103631.1000000001</v>
      </c>
      <c r="L52" s="40">
        <v>1103631.1000000001</v>
      </c>
      <c r="M52" s="40"/>
      <c r="N52" s="41"/>
      <c r="O52" s="41"/>
      <c r="P52" s="64" t="s">
        <v>269</v>
      </c>
      <c r="Q52" s="42"/>
      <c r="R52" s="55"/>
      <c r="S52" s="55"/>
      <c r="T52" s="43" t="s">
        <v>313</v>
      </c>
      <c r="U52" s="43" t="s">
        <v>167</v>
      </c>
      <c r="V52" s="44">
        <v>42382</v>
      </c>
      <c r="W52" s="46">
        <v>2</v>
      </c>
      <c r="X52" s="64" t="s">
        <v>342</v>
      </c>
      <c r="Y52" s="46" t="s">
        <v>343</v>
      </c>
      <c r="Z52" s="44">
        <v>43190.666666666664</v>
      </c>
      <c r="AA52" s="58" t="s">
        <v>951</v>
      </c>
      <c r="AB52" s="91">
        <v>5000758</v>
      </c>
      <c r="AC52" s="92">
        <v>1103631.1200000001</v>
      </c>
      <c r="AD52" s="92">
        <v>1103631.1200000001</v>
      </c>
      <c r="AE52" s="92">
        <v>973112.3</v>
      </c>
    </row>
    <row r="53" spans="1:31" ht="15.6" hidden="1" customHeight="1" x14ac:dyDescent="0.25">
      <c r="A53" s="43" t="s">
        <v>175</v>
      </c>
      <c r="B53" s="43" t="s">
        <v>268</v>
      </c>
      <c r="C53" s="43"/>
      <c r="D53" s="48">
        <v>77943935</v>
      </c>
      <c r="E53" s="43" t="s">
        <v>127</v>
      </c>
      <c r="F53" s="43" t="s">
        <v>28</v>
      </c>
      <c r="G53" s="43" t="s">
        <v>29</v>
      </c>
      <c r="H53" s="49" t="s">
        <v>29</v>
      </c>
      <c r="I53" s="43" t="s">
        <v>453</v>
      </c>
      <c r="J53" s="43" t="s">
        <v>630</v>
      </c>
      <c r="K53" s="40">
        <f t="shared" si="1"/>
        <v>800000</v>
      </c>
      <c r="L53" s="40">
        <v>800000</v>
      </c>
      <c r="M53" s="40"/>
      <c r="N53" s="41"/>
      <c r="O53" s="41"/>
      <c r="P53" s="64" t="s">
        <v>504</v>
      </c>
      <c r="Q53" s="42"/>
      <c r="R53" s="55"/>
      <c r="S53" s="55"/>
      <c r="T53" s="43" t="s">
        <v>312</v>
      </c>
      <c r="U53" s="43" t="s">
        <v>198</v>
      </c>
      <c r="V53" s="44">
        <v>42185</v>
      </c>
      <c r="W53" s="46">
        <v>9</v>
      </c>
      <c r="X53" s="64" t="s">
        <v>333</v>
      </c>
      <c r="Y53" s="46" t="s">
        <v>336</v>
      </c>
      <c r="Z53" s="44">
        <v>42674.999305555553</v>
      </c>
      <c r="AA53" s="58" t="s">
        <v>951</v>
      </c>
      <c r="AB53" s="91">
        <v>5001475</v>
      </c>
      <c r="AC53" s="92">
        <v>768051.5</v>
      </c>
      <c r="AD53" s="92">
        <v>737800</v>
      </c>
      <c r="AE53" s="92">
        <v>729537.03</v>
      </c>
    </row>
    <row r="54" spans="1:31" ht="15.6" hidden="1" customHeight="1" x14ac:dyDescent="0.25">
      <c r="A54" s="43" t="s">
        <v>176</v>
      </c>
      <c r="B54" s="43" t="s">
        <v>274</v>
      </c>
      <c r="C54" s="43">
        <v>1090211</v>
      </c>
      <c r="D54" s="48">
        <v>52137222</v>
      </c>
      <c r="E54" s="43" t="s">
        <v>844</v>
      </c>
      <c r="F54" s="43" t="s">
        <v>856</v>
      </c>
      <c r="G54" s="43" t="s">
        <v>684</v>
      </c>
      <c r="H54" s="49" t="s">
        <v>684</v>
      </c>
      <c r="I54" s="43" t="s">
        <v>865</v>
      </c>
      <c r="J54" s="43" t="s">
        <v>866</v>
      </c>
      <c r="K54" s="50">
        <v>2145324</v>
      </c>
      <c r="L54" s="42"/>
      <c r="M54" s="40">
        <v>2145324</v>
      </c>
      <c r="N54" s="41"/>
      <c r="O54" s="41"/>
      <c r="P54" s="64"/>
      <c r="Q54" s="42"/>
      <c r="R54" s="55"/>
      <c r="S54" s="55"/>
      <c r="T54" s="43" t="s">
        <v>838</v>
      </c>
      <c r="U54" s="43" t="s">
        <v>167</v>
      </c>
      <c r="V54" s="44">
        <v>44186</v>
      </c>
      <c r="W54" s="46" t="s">
        <v>941</v>
      </c>
      <c r="X54" s="55" t="s">
        <v>849</v>
      </c>
      <c r="Y54" s="44">
        <v>44287</v>
      </c>
      <c r="Z54" s="44">
        <v>44620.583333333336</v>
      </c>
      <c r="AA54" s="58" t="s">
        <v>952</v>
      </c>
      <c r="AB54" s="91">
        <v>23</v>
      </c>
      <c r="AC54" s="92">
        <v>0</v>
      </c>
      <c r="AD54" s="92">
        <v>0</v>
      </c>
      <c r="AE54" s="92">
        <v>0</v>
      </c>
    </row>
    <row r="55" spans="1:31" ht="15.6" hidden="1" customHeight="1" x14ac:dyDescent="0.25">
      <c r="A55" s="43" t="s">
        <v>177</v>
      </c>
      <c r="B55" s="43" t="s">
        <v>276</v>
      </c>
      <c r="C55" s="43"/>
      <c r="D55" s="48">
        <v>111991279</v>
      </c>
      <c r="E55" s="43" t="s">
        <v>702</v>
      </c>
      <c r="F55" s="43" t="s">
        <v>703</v>
      </c>
      <c r="G55" s="43" t="s">
        <v>372</v>
      </c>
      <c r="H55" s="49" t="s">
        <v>373</v>
      </c>
      <c r="I55" s="43" t="s">
        <v>104</v>
      </c>
      <c r="J55" s="43" t="s">
        <v>107</v>
      </c>
      <c r="K55" s="40">
        <v>3477200</v>
      </c>
      <c r="L55" s="40">
        <v>3477200</v>
      </c>
      <c r="M55" s="40"/>
      <c r="N55" s="41"/>
      <c r="O55" s="41"/>
      <c r="P55" s="64"/>
      <c r="Q55" s="42"/>
      <c r="R55" s="55" t="s">
        <v>712</v>
      </c>
      <c r="S55" s="55"/>
      <c r="T55" s="43" t="s">
        <v>664</v>
      </c>
      <c r="U55" s="43" t="s">
        <v>167</v>
      </c>
      <c r="V55" s="44">
        <v>43920</v>
      </c>
      <c r="W55" s="46">
        <v>1</v>
      </c>
      <c r="X55" s="64" t="s">
        <v>747</v>
      </c>
      <c r="Y55" s="73">
        <v>42293</v>
      </c>
      <c r="Z55" s="44">
        <v>42369.999305555553</v>
      </c>
      <c r="AA55" s="58" t="s">
        <v>951</v>
      </c>
      <c r="AB55" s="91">
        <v>5000275</v>
      </c>
      <c r="AC55" s="92"/>
      <c r="AD55" s="92"/>
      <c r="AE55" s="92"/>
    </row>
    <row r="56" spans="1:31" ht="15.6" hidden="1" customHeight="1" x14ac:dyDescent="0.25">
      <c r="A56" s="43" t="s">
        <v>177</v>
      </c>
      <c r="B56" s="43" t="s">
        <v>276</v>
      </c>
      <c r="C56" s="43"/>
      <c r="D56" s="48">
        <v>111991279</v>
      </c>
      <c r="E56" s="43" t="s">
        <v>159</v>
      </c>
      <c r="F56" s="43" t="s">
        <v>103</v>
      </c>
      <c r="G56" s="43" t="s">
        <v>372</v>
      </c>
      <c r="H56" s="49" t="s">
        <v>373</v>
      </c>
      <c r="I56" s="43" t="s">
        <v>104</v>
      </c>
      <c r="J56" s="43" t="s">
        <v>107</v>
      </c>
      <c r="K56" s="40">
        <v>16143759.010000002</v>
      </c>
      <c r="L56" s="40">
        <f>16143759.01-M56</f>
        <v>15289851.300000001</v>
      </c>
      <c r="M56" s="40">
        <v>853907.71</v>
      </c>
      <c r="N56" s="41" t="s">
        <v>321</v>
      </c>
      <c r="O56" s="41"/>
      <c r="P56" s="64"/>
      <c r="Q56" s="42"/>
      <c r="R56" s="55" t="s">
        <v>696</v>
      </c>
      <c r="S56" s="55"/>
      <c r="T56" s="43" t="s">
        <v>312</v>
      </c>
      <c r="U56" s="43" t="s">
        <v>198</v>
      </c>
      <c r="V56" s="44">
        <v>42185</v>
      </c>
      <c r="W56" s="46">
        <v>1</v>
      </c>
      <c r="X56" s="64" t="s">
        <v>451</v>
      </c>
      <c r="Y56" s="47" t="s">
        <v>645</v>
      </c>
      <c r="Z56" s="44">
        <v>42369.999305555553</v>
      </c>
      <c r="AA56" s="58" t="s">
        <v>951</v>
      </c>
      <c r="AB56" s="91">
        <v>5000245</v>
      </c>
      <c r="AC56" s="92">
        <v>0</v>
      </c>
      <c r="AD56" s="92">
        <v>0</v>
      </c>
      <c r="AE56" s="92">
        <v>0</v>
      </c>
    </row>
    <row r="57" spans="1:31" ht="15.6" customHeight="1" x14ac:dyDescent="0.25">
      <c r="A57" s="43" t="s">
        <v>176</v>
      </c>
      <c r="B57" s="43" t="s">
        <v>273</v>
      </c>
      <c r="C57" s="43">
        <v>1090211</v>
      </c>
      <c r="D57" s="48">
        <v>175602496</v>
      </c>
      <c r="E57" s="43" t="s">
        <v>579</v>
      </c>
      <c r="F57" s="43" t="s">
        <v>586</v>
      </c>
      <c r="G57" s="43" t="s">
        <v>503</v>
      </c>
      <c r="H57" s="49" t="s">
        <v>503</v>
      </c>
      <c r="I57" s="43" t="s">
        <v>589</v>
      </c>
      <c r="J57" s="43" t="s">
        <v>590</v>
      </c>
      <c r="K57" s="40">
        <f>-K58</f>
        <v>-400000</v>
      </c>
      <c r="L57" s="42"/>
      <c r="M57" s="40">
        <f>K57</f>
        <v>-400000</v>
      </c>
      <c r="N57" s="41"/>
      <c r="O57" s="41"/>
      <c r="P57" s="64"/>
      <c r="Q57" s="42"/>
      <c r="R57" s="55"/>
      <c r="S57" s="55" t="s">
        <v>991</v>
      </c>
      <c r="T57" s="43" t="s">
        <v>970</v>
      </c>
      <c r="U57" s="43" t="s">
        <v>167</v>
      </c>
      <c r="V57" s="44">
        <v>44631</v>
      </c>
      <c r="W57" s="46"/>
      <c r="X57" s="64"/>
      <c r="Y57" s="46"/>
      <c r="Z57" s="44"/>
      <c r="AA57" s="78"/>
      <c r="AB57" s="91"/>
      <c r="AC57" s="92"/>
      <c r="AD57" s="92"/>
      <c r="AE57" s="92"/>
    </row>
    <row r="58" spans="1:31" ht="15.6" hidden="1" customHeight="1" x14ac:dyDescent="0.25">
      <c r="A58" s="43" t="s">
        <v>176</v>
      </c>
      <c r="B58" s="43" t="s">
        <v>273</v>
      </c>
      <c r="C58" s="43"/>
      <c r="D58" s="48">
        <v>175602496</v>
      </c>
      <c r="E58" s="43" t="s">
        <v>579</v>
      </c>
      <c r="F58" s="43" t="s">
        <v>586</v>
      </c>
      <c r="G58" s="43" t="s">
        <v>503</v>
      </c>
      <c r="H58" s="49" t="s">
        <v>503</v>
      </c>
      <c r="I58" s="43" t="s">
        <v>589</v>
      </c>
      <c r="J58" s="43" t="s">
        <v>590</v>
      </c>
      <c r="K58" s="40">
        <f t="shared" ref="K58:K65" si="2">L58+M58</f>
        <v>400000</v>
      </c>
      <c r="L58" s="42"/>
      <c r="M58" s="40">
        <v>400000</v>
      </c>
      <c r="N58" s="41"/>
      <c r="O58" s="41"/>
      <c r="P58" s="64"/>
      <c r="Q58" s="42"/>
      <c r="R58" s="55"/>
      <c r="S58" s="55" t="s">
        <v>991</v>
      </c>
      <c r="T58" s="43" t="s">
        <v>606</v>
      </c>
      <c r="U58" s="43" t="s">
        <v>167</v>
      </c>
      <c r="V58" s="44">
        <v>43553</v>
      </c>
      <c r="W58" s="46"/>
      <c r="X58" s="64" t="s">
        <v>607</v>
      </c>
      <c r="Y58" s="46"/>
      <c r="Z58" s="44"/>
      <c r="AA58" s="78" t="s">
        <v>959</v>
      </c>
      <c r="AB58" s="91"/>
      <c r="AC58" s="92"/>
      <c r="AD58" s="92"/>
      <c r="AE58" s="92"/>
    </row>
    <row r="59" spans="1:31" ht="15.6" hidden="1" customHeight="1" x14ac:dyDescent="0.25">
      <c r="A59" s="43" t="s">
        <v>176</v>
      </c>
      <c r="B59" s="43" t="s">
        <v>273</v>
      </c>
      <c r="C59" s="43"/>
      <c r="D59" s="48">
        <v>175602496</v>
      </c>
      <c r="E59" s="43" t="s">
        <v>138</v>
      </c>
      <c r="F59" s="43" t="s">
        <v>51</v>
      </c>
      <c r="G59" s="43" t="s">
        <v>29</v>
      </c>
      <c r="H59" s="49" t="s">
        <v>29</v>
      </c>
      <c r="I59" s="43" t="s">
        <v>302</v>
      </c>
      <c r="J59" s="43" t="s">
        <v>430</v>
      </c>
      <c r="K59" s="40">
        <f t="shared" si="2"/>
        <v>6000000</v>
      </c>
      <c r="L59" s="42"/>
      <c r="M59" s="40">
        <v>6000000</v>
      </c>
      <c r="N59" s="41"/>
      <c r="O59" s="41"/>
      <c r="P59" s="64" t="s">
        <v>505</v>
      </c>
      <c r="Q59" s="42"/>
      <c r="R59" s="55"/>
      <c r="S59" s="55"/>
      <c r="T59" s="43" t="s">
        <v>429</v>
      </c>
      <c r="U59" s="43" t="s">
        <v>198</v>
      </c>
      <c r="V59" s="44">
        <v>43139</v>
      </c>
      <c r="W59" s="46">
        <v>30</v>
      </c>
      <c r="X59" s="64" t="s">
        <v>454</v>
      </c>
      <c r="Y59" s="46" t="s">
        <v>459</v>
      </c>
      <c r="Z59" s="44">
        <v>43395.999305555553</v>
      </c>
      <c r="AA59" s="58" t="s">
        <v>951</v>
      </c>
      <c r="AB59" s="91">
        <v>5031671</v>
      </c>
      <c r="AC59" s="92">
        <v>5817931.5700000003</v>
      </c>
      <c r="AD59" s="92">
        <v>5817931.5700000003</v>
      </c>
      <c r="AE59" s="92">
        <v>5797134.7999999998</v>
      </c>
    </row>
    <row r="60" spans="1:31" ht="15.6" hidden="1" customHeight="1" x14ac:dyDescent="0.25">
      <c r="A60" s="43" t="s">
        <v>176</v>
      </c>
      <c r="B60" s="43" t="s">
        <v>274</v>
      </c>
      <c r="C60" s="43"/>
      <c r="D60" s="48">
        <v>52137222</v>
      </c>
      <c r="E60" s="43" t="s">
        <v>296</v>
      </c>
      <c r="F60" s="43" t="s">
        <v>297</v>
      </c>
      <c r="G60" s="43" t="s">
        <v>503</v>
      </c>
      <c r="H60" s="49" t="s">
        <v>503</v>
      </c>
      <c r="I60" s="43" t="s">
        <v>20</v>
      </c>
      <c r="J60" s="43" t="s">
        <v>632</v>
      </c>
      <c r="K60" s="50">
        <f t="shared" si="2"/>
        <v>6861286.3684</v>
      </c>
      <c r="L60" s="42"/>
      <c r="M60" s="40">
        <v>6861286.3684</v>
      </c>
      <c r="N60" s="41"/>
      <c r="O60" s="41"/>
      <c r="P60" s="64"/>
      <c r="Q60" s="42"/>
      <c r="R60" s="55"/>
      <c r="S60" s="55"/>
      <c r="T60" s="43" t="s">
        <v>300</v>
      </c>
      <c r="U60" s="43" t="s">
        <v>167</v>
      </c>
      <c r="V60" s="44">
        <v>42571</v>
      </c>
      <c r="W60" s="46">
        <v>11</v>
      </c>
      <c r="X60" s="64" t="s">
        <v>337</v>
      </c>
      <c r="Y60" s="46" t="s">
        <v>338</v>
      </c>
      <c r="Z60" s="44">
        <v>42643.999305555553</v>
      </c>
      <c r="AA60" s="58" t="s">
        <v>951</v>
      </c>
      <c r="AB60" s="91">
        <v>5002583</v>
      </c>
      <c r="AC60" s="92">
        <v>0</v>
      </c>
      <c r="AD60" s="92">
        <v>0</v>
      </c>
      <c r="AE60" s="92">
        <v>0</v>
      </c>
    </row>
    <row r="61" spans="1:31" ht="15.6" hidden="1" customHeight="1" x14ac:dyDescent="0.25">
      <c r="A61" s="43" t="s">
        <v>176</v>
      </c>
      <c r="B61" s="43" t="s">
        <v>273</v>
      </c>
      <c r="C61" s="43"/>
      <c r="D61" s="48">
        <v>175602496</v>
      </c>
      <c r="E61" s="43" t="s">
        <v>464</v>
      </c>
      <c r="F61" s="43" t="s">
        <v>435</v>
      </c>
      <c r="G61" s="43" t="s">
        <v>209</v>
      </c>
      <c r="H61" s="49" t="s">
        <v>209</v>
      </c>
      <c r="I61" s="43" t="s">
        <v>73</v>
      </c>
      <c r="J61" s="43" t="s">
        <v>74</v>
      </c>
      <c r="K61" s="40">
        <f t="shared" si="2"/>
        <v>1500000</v>
      </c>
      <c r="L61" s="42"/>
      <c r="M61" s="40">
        <v>1500000</v>
      </c>
      <c r="N61" s="41"/>
      <c r="O61" s="41"/>
      <c r="P61" s="64"/>
      <c r="Q61" s="42"/>
      <c r="R61" s="55"/>
      <c r="S61" s="55"/>
      <c r="T61" s="43" t="s">
        <v>429</v>
      </c>
      <c r="U61" s="43" t="s">
        <v>198</v>
      </c>
      <c r="V61" s="44">
        <v>43139</v>
      </c>
      <c r="W61" s="46">
        <v>34</v>
      </c>
      <c r="X61" s="55" t="s">
        <v>540</v>
      </c>
      <c r="Y61" s="46" t="s">
        <v>551</v>
      </c>
      <c r="Z61" s="44">
        <v>43770.999305555553</v>
      </c>
      <c r="AA61" s="58" t="s">
        <v>951</v>
      </c>
      <c r="AB61" s="91"/>
      <c r="AC61" s="92"/>
      <c r="AD61" s="92"/>
      <c r="AE61" s="92"/>
    </row>
    <row r="62" spans="1:31" ht="15.6" hidden="1" customHeight="1" x14ac:dyDescent="0.25">
      <c r="A62" s="43" t="s">
        <v>176</v>
      </c>
      <c r="B62" s="43" t="s">
        <v>273</v>
      </c>
      <c r="C62" s="43"/>
      <c r="D62" s="48">
        <v>175602496</v>
      </c>
      <c r="E62" s="43" t="s">
        <v>464</v>
      </c>
      <c r="F62" s="43" t="s">
        <v>435</v>
      </c>
      <c r="G62" s="43" t="s">
        <v>209</v>
      </c>
      <c r="H62" s="49" t="s">
        <v>209</v>
      </c>
      <c r="I62" s="43" t="s">
        <v>73</v>
      </c>
      <c r="J62" s="43" t="s">
        <v>74</v>
      </c>
      <c r="K62" s="40">
        <f t="shared" si="2"/>
        <v>6000170</v>
      </c>
      <c r="L62" s="42"/>
      <c r="M62" s="40">
        <v>6000170</v>
      </c>
      <c r="N62" s="41"/>
      <c r="O62" s="41"/>
      <c r="P62" s="64"/>
      <c r="Q62" s="42"/>
      <c r="R62" s="55"/>
      <c r="S62" s="55"/>
      <c r="T62" s="43" t="s">
        <v>606</v>
      </c>
      <c r="U62" s="43" t="s">
        <v>167</v>
      </c>
      <c r="V62" s="44">
        <v>43553</v>
      </c>
      <c r="W62" s="46">
        <v>34</v>
      </c>
      <c r="X62" s="64" t="s">
        <v>607</v>
      </c>
      <c r="Y62" s="44" t="s">
        <v>749</v>
      </c>
      <c r="Z62" s="44">
        <v>43770.999305555553</v>
      </c>
      <c r="AA62" s="58" t="s">
        <v>951</v>
      </c>
      <c r="AB62" s="91">
        <v>5047320</v>
      </c>
      <c r="AC62" s="92">
        <v>500000</v>
      </c>
      <c r="AD62" s="92">
        <v>0</v>
      </c>
      <c r="AE62" s="92">
        <v>0</v>
      </c>
    </row>
    <row r="63" spans="1:31" ht="15.6" hidden="1" customHeight="1" x14ac:dyDescent="0.25">
      <c r="A63" s="43" t="s">
        <v>176</v>
      </c>
      <c r="B63" s="43" t="s">
        <v>273</v>
      </c>
      <c r="C63" s="43"/>
      <c r="D63" s="48">
        <v>175602496</v>
      </c>
      <c r="E63" s="43" t="s">
        <v>147</v>
      </c>
      <c r="F63" s="43" t="s">
        <v>71</v>
      </c>
      <c r="G63" s="43" t="s">
        <v>209</v>
      </c>
      <c r="H63" s="49" t="s">
        <v>209</v>
      </c>
      <c r="I63" s="43" t="s">
        <v>73</v>
      </c>
      <c r="J63" s="43" t="s">
        <v>74</v>
      </c>
      <c r="K63" s="40">
        <f t="shared" si="2"/>
        <v>1500000</v>
      </c>
      <c r="L63" s="42"/>
      <c r="M63" s="40">
        <v>1500000</v>
      </c>
      <c r="N63" s="41"/>
      <c r="O63" s="41"/>
      <c r="P63" s="64"/>
      <c r="Q63" s="42"/>
      <c r="R63" s="55"/>
      <c r="S63" s="55"/>
      <c r="T63" s="43" t="s">
        <v>312</v>
      </c>
      <c r="U63" s="43" t="s">
        <v>198</v>
      </c>
      <c r="V63" s="44">
        <v>42185</v>
      </c>
      <c r="W63" s="46"/>
      <c r="X63" s="55"/>
      <c r="Y63" s="46"/>
      <c r="Z63" s="44"/>
      <c r="AA63" s="78" t="s">
        <v>959</v>
      </c>
      <c r="AB63" s="91"/>
      <c r="AC63" s="92"/>
      <c r="AD63" s="92"/>
      <c r="AE63" s="92"/>
    </row>
    <row r="64" spans="1:31" ht="15.6" hidden="1" customHeight="1" x14ac:dyDescent="0.25">
      <c r="A64" s="43" t="s">
        <v>176</v>
      </c>
      <c r="B64" s="43" t="s">
        <v>273</v>
      </c>
      <c r="C64" s="43"/>
      <c r="D64" s="48">
        <v>175602496</v>
      </c>
      <c r="E64" s="43" t="s">
        <v>147</v>
      </c>
      <c r="F64" s="43" t="s">
        <v>71</v>
      </c>
      <c r="G64" s="43" t="s">
        <v>209</v>
      </c>
      <c r="H64" s="49" t="s">
        <v>209</v>
      </c>
      <c r="I64" s="43" t="s">
        <v>73</v>
      </c>
      <c r="J64" s="43" t="s">
        <v>74</v>
      </c>
      <c r="K64" s="40">
        <f t="shared" si="2"/>
        <v>-1500000</v>
      </c>
      <c r="L64" s="42"/>
      <c r="M64" s="40">
        <v>-1500000</v>
      </c>
      <c r="N64" s="41"/>
      <c r="O64" s="41"/>
      <c r="P64" s="64"/>
      <c r="Q64" s="42"/>
      <c r="R64" s="55"/>
      <c r="S64" s="55"/>
      <c r="T64" s="43" t="s">
        <v>429</v>
      </c>
      <c r="U64" s="43" t="s">
        <v>198</v>
      </c>
      <c r="V64" s="44">
        <v>43139</v>
      </c>
      <c r="W64" s="46"/>
      <c r="X64" s="55"/>
      <c r="Y64" s="46"/>
      <c r="Z64" s="44"/>
      <c r="AA64" s="78" t="s">
        <v>959</v>
      </c>
      <c r="AB64" s="91"/>
      <c r="AC64" s="92"/>
      <c r="AD64" s="92"/>
      <c r="AE64" s="92"/>
    </row>
    <row r="65" spans="1:32" ht="15.6" hidden="1" customHeight="1" x14ac:dyDescent="0.25">
      <c r="A65" s="43" t="s">
        <v>176</v>
      </c>
      <c r="B65" s="43" t="s">
        <v>273</v>
      </c>
      <c r="C65" s="43"/>
      <c r="D65" s="48">
        <v>175602496</v>
      </c>
      <c r="E65" s="43" t="s">
        <v>139</v>
      </c>
      <c r="F65" s="43" t="s">
        <v>55</v>
      </c>
      <c r="G65" s="43" t="s">
        <v>503</v>
      </c>
      <c r="H65" s="49" t="s">
        <v>503</v>
      </c>
      <c r="I65" s="43" t="s">
        <v>178</v>
      </c>
      <c r="J65" s="43" t="s">
        <v>56</v>
      </c>
      <c r="K65" s="40">
        <f t="shared" si="2"/>
        <v>300000</v>
      </c>
      <c r="L65" s="42"/>
      <c r="M65" s="40">
        <v>300000</v>
      </c>
      <c r="N65" s="41"/>
      <c r="O65" s="41"/>
      <c r="P65" s="64"/>
      <c r="Q65" s="42"/>
      <c r="R65" s="55"/>
      <c r="S65" s="55" t="s">
        <v>991</v>
      </c>
      <c r="T65" s="43" t="s">
        <v>312</v>
      </c>
      <c r="U65" s="43" t="s">
        <v>198</v>
      </c>
      <c r="V65" s="44">
        <v>42185</v>
      </c>
      <c r="W65" s="46"/>
      <c r="X65" s="55" t="s">
        <v>546</v>
      </c>
      <c r="Y65" s="46"/>
      <c r="Z65" s="44"/>
      <c r="AA65" s="78" t="s">
        <v>959</v>
      </c>
      <c r="AB65" s="91"/>
      <c r="AC65" s="92"/>
      <c r="AD65" s="92"/>
      <c r="AE65" s="92"/>
    </row>
    <row r="66" spans="1:32" ht="15.6" customHeight="1" x14ac:dyDescent="0.25">
      <c r="A66" s="43" t="s">
        <v>176</v>
      </c>
      <c r="B66" s="43" t="s">
        <v>273</v>
      </c>
      <c r="C66" s="43">
        <v>1090211</v>
      </c>
      <c r="D66" s="48">
        <v>175602496</v>
      </c>
      <c r="E66" s="43" t="s">
        <v>139</v>
      </c>
      <c r="F66" s="43" t="s">
        <v>55</v>
      </c>
      <c r="G66" s="43" t="s">
        <v>503</v>
      </c>
      <c r="H66" s="49" t="s">
        <v>503</v>
      </c>
      <c r="I66" s="43" t="s">
        <v>178</v>
      </c>
      <c r="J66" s="43" t="s">
        <v>56</v>
      </c>
      <c r="K66" s="40">
        <f>-K65</f>
        <v>-300000</v>
      </c>
      <c r="L66" s="42"/>
      <c r="M66" s="40">
        <f>K66</f>
        <v>-300000</v>
      </c>
      <c r="N66" s="41"/>
      <c r="O66" s="41"/>
      <c r="P66" s="64"/>
      <c r="Q66" s="42"/>
      <c r="R66" s="55"/>
      <c r="S66" s="55" t="s">
        <v>991</v>
      </c>
      <c r="T66" s="43" t="s">
        <v>970</v>
      </c>
      <c r="U66" s="43" t="s">
        <v>167</v>
      </c>
      <c r="V66" s="44">
        <v>44631</v>
      </c>
      <c r="W66" s="46"/>
      <c r="X66" s="55"/>
      <c r="Y66" s="46"/>
      <c r="Z66" s="44"/>
      <c r="AA66" s="78"/>
      <c r="AB66" s="91"/>
      <c r="AC66" s="92"/>
      <c r="AD66" s="92"/>
      <c r="AE66" s="92"/>
    </row>
    <row r="67" spans="1:32" ht="15.6" customHeight="1" x14ac:dyDescent="0.25">
      <c r="A67" s="43" t="s">
        <v>175</v>
      </c>
      <c r="B67" s="43" t="s">
        <v>272</v>
      </c>
      <c r="C67" s="43">
        <v>1090219</v>
      </c>
      <c r="D67" s="48">
        <v>4750000</v>
      </c>
      <c r="E67" s="43" t="s">
        <v>224</v>
      </c>
      <c r="F67" s="43" t="s">
        <v>225</v>
      </c>
      <c r="G67" s="43" t="s">
        <v>211</v>
      </c>
      <c r="H67" s="49" t="s">
        <v>211</v>
      </c>
      <c r="I67" s="43" t="s">
        <v>218</v>
      </c>
      <c r="J67" s="43" t="s">
        <v>462</v>
      </c>
      <c r="K67" s="40">
        <f>-K68</f>
        <v>-2114287</v>
      </c>
      <c r="L67" s="40">
        <f>-L68</f>
        <v>-2114287</v>
      </c>
      <c r="M67" s="40"/>
      <c r="N67" s="41"/>
      <c r="O67" s="41"/>
      <c r="P67" s="64" t="s">
        <v>205</v>
      </c>
      <c r="Q67" s="42"/>
      <c r="R67" s="55"/>
      <c r="S67" s="55" t="s">
        <v>991</v>
      </c>
      <c r="T67" s="43" t="s">
        <v>970</v>
      </c>
      <c r="U67" s="43" t="s">
        <v>167</v>
      </c>
      <c r="V67" s="44">
        <v>44631</v>
      </c>
      <c r="W67" s="46"/>
      <c r="X67" s="64"/>
      <c r="Y67" s="46"/>
      <c r="Z67" s="44"/>
      <c r="AA67" s="58"/>
      <c r="AB67" s="91"/>
      <c r="AC67" s="92"/>
      <c r="AD67" s="92"/>
      <c r="AE67" s="92"/>
    </row>
    <row r="68" spans="1:32" ht="15.6" hidden="1" customHeight="1" x14ac:dyDescent="0.25">
      <c r="A68" s="43" t="s">
        <v>175</v>
      </c>
      <c r="B68" s="43" t="s">
        <v>272</v>
      </c>
      <c r="C68" s="43"/>
      <c r="D68" s="48">
        <v>4750000</v>
      </c>
      <c r="E68" s="43" t="s">
        <v>224</v>
      </c>
      <c r="F68" s="43" t="s">
        <v>225</v>
      </c>
      <c r="G68" s="43" t="s">
        <v>211</v>
      </c>
      <c r="H68" s="49" t="s">
        <v>211</v>
      </c>
      <c r="I68" s="43" t="s">
        <v>218</v>
      </c>
      <c r="J68" s="43" t="s">
        <v>462</v>
      </c>
      <c r="K68" s="40">
        <v>2114287</v>
      </c>
      <c r="L68" s="40">
        <v>2114287</v>
      </c>
      <c r="M68" s="40"/>
      <c r="N68" s="41"/>
      <c r="O68" s="41"/>
      <c r="P68" s="64" t="s">
        <v>205</v>
      </c>
      <c r="Q68" s="42"/>
      <c r="R68" s="55"/>
      <c r="S68" s="55" t="s">
        <v>991</v>
      </c>
      <c r="T68" s="43" t="s">
        <v>311</v>
      </c>
      <c r="U68" s="43" t="s">
        <v>167</v>
      </c>
      <c r="V68" s="44">
        <v>42485</v>
      </c>
      <c r="W68" s="46">
        <v>35</v>
      </c>
      <c r="X68" s="64" t="s">
        <v>492</v>
      </c>
      <c r="Y68" s="46" t="s">
        <v>878</v>
      </c>
      <c r="Z68" s="44">
        <v>43511.999305555553</v>
      </c>
      <c r="AA68" s="58" t="s">
        <v>951</v>
      </c>
      <c r="AB68" s="91"/>
      <c r="AC68" s="92"/>
      <c r="AD68" s="92"/>
      <c r="AE68" s="92"/>
    </row>
    <row r="69" spans="1:32" ht="15.6" hidden="1" customHeight="1" x14ac:dyDescent="0.25">
      <c r="A69" s="43" t="s">
        <v>175</v>
      </c>
      <c r="B69" s="43" t="s">
        <v>272</v>
      </c>
      <c r="C69" s="43"/>
      <c r="D69" s="48">
        <v>4750000</v>
      </c>
      <c r="E69" s="43" t="s">
        <v>347</v>
      </c>
      <c r="F69" s="43" t="s">
        <v>353</v>
      </c>
      <c r="G69" s="43" t="s">
        <v>350</v>
      </c>
      <c r="H69" s="49" t="s">
        <v>350</v>
      </c>
      <c r="I69" s="43" t="s">
        <v>350</v>
      </c>
      <c r="J69" s="43" t="s">
        <v>349</v>
      </c>
      <c r="K69" s="40">
        <f>L69+M69</f>
        <v>600000</v>
      </c>
      <c r="L69" s="40">
        <v>600000</v>
      </c>
      <c r="M69" s="40"/>
      <c r="N69" s="41"/>
      <c r="O69" s="41"/>
      <c r="P69" s="64"/>
      <c r="Q69" s="42"/>
      <c r="R69" s="55"/>
      <c r="S69" s="55"/>
      <c r="T69" s="43" t="s">
        <v>344</v>
      </c>
      <c r="U69" s="43" t="s">
        <v>198</v>
      </c>
      <c r="V69" s="44">
        <v>42654</v>
      </c>
      <c r="W69" s="46">
        <v>19</v>
      </c>
      <c r="X69" s="64" t="s">
        <v>341</v>
      </c>
      <c r="Y69" s="46" t="s">
        <v>391</v>
      </c>
      <c r="Z69" s="44">
        <v>42886.999305555553</v>
      </c>
      <c r="AA69" s="58" t="s">
        <v>951</v>
      </c>
      <c r="AB69" s="91">
        <v>5007919</v>
      </c>
      <c r="AC69" s="92">
        <v>411187.72</v>
      </c>
      <c r="AD69" s="92">
        <v>411187.72</v>
      </c>
      <c r="AE69" s="92">
        <v>407257.37</v>
      </c>
    </row>
    <row r="70" spans="1:32" ht="15.6" hidden="1" customHeight="1" x14ac:dyDescent="0.25">
      <c r="A70" s="43" t="s">
        <v>175</v>
      </c>
      <c r="B70" s="43" t="s">
        <v>272</v>
      </c>
      <c r="C70" s="43"/>
      <c r="D70" s="48">
        <v>4750000</v>
      </c>
      <c r="E70" s="43" t="s">
        <v>347</v>
      </c>
      <c r="F70" s="43" t="s">
        <v>353</v>
      </c>
      <c r="G70" s="43" t="s">
        <v>350</v>
      </c>
      <c r="H70" s="49" t="s">
        <v>350</v>
      </c>
      <c r="I70" s="43" t="s">
        <v>350</v>
      </c>
      <c r="J70" s="43" t="s">
        <v>349</v>
      </c>
      <c r="K70" s="40">
        <f>L70+M70</f>
        <v>-30000</v>
      </c>
      <c r="L70" s="40">
        <v>-30000</v>
      </c>
      <c r="M70" s="40"/>
      <c r="N70" s="41"/>
      <c r="O70" s="41"/>
      <c r="P70" s="64"/>
      <c r="Q70" s="42"/>
      <c r="R70" s="55"/>
      <c r="S70" s="55"/>
      <c r="T70" s="43" t="s">
        <v>507</v>
      </c>
      <c r="U70" s="43" t="s">
        <v>167</v>
      </c>
      <c r="V70" s="44">
        <v>43473</v>
      </c>
      <c r="W70" s="46">
        <v>19</v>
      </c>
      <c r="X70" s="64" t="s">
        <v>341</v>
      </c>
      <c r="Y70" s="46" t="s">
        <v>391</v>
      </c>
      <c r="Z70" s="44">
        <v>42886.999305555553</v>
      </c>
      <c r="AA70" s="58" t="s">
        <v>951</v>
      </c>
      <c r="AB70" s="91">
        <v>5007919</v>
      </c>
      <c r="AC70" s="92"/>
      <c r="AD70" s="92"/>
      <c r="AE70" s="92"/>
    </row>
    <row r="71" spans="1:32" ht="15.6" customHeight="1" x14ac:dyDescent="0.25">
      <c r="A71" s="43" t="s">
        <v>176</v>
      </c>
      <c r="B71" s="43" t="s">
        <v>274</v>
      </c>
      <c r="C71" s="43">
        <v>1090211</v>
      </c>
      <c r="D71" s="48">
        <v>52137222</v>
      </c>
      <c r="E71" s="43" t="s">
        <v>236</v>
      </c>
      <c r="F71" s="43" t="s">
        <v>256</v>
      </c>
      <c r="G71" s="43" t="s">
        <v>375</v>
      </c>
      <c r="H71" s="49" t="s">
        <v>375</v>
      </c>
      <c r="I71" s="43" t="s">
        <v>253</v>
      </c>
      <c r="J71" s="43" t="s">
        <v>255</v>
      </c>
      <c r="K71" s="50">
        <f>-K72</f>
        <v>-1000000</v>
      </c>
      <c r="L71" s="42"/>
      <c r="M71" s="40">
        <f>K71</f>
        <v>-1000000</v>
      </c>
      <c r="N71" s="41"/>
      <c r="O71" s="41"/>
      <c r="P71" s="64"/>
      <c r="Q71" s="42"/>
      <c r="R71" s="55"/>
      <c r="S71" s="55" t="s">
        <v>991</v>
      </c>
      <c r="T71" s="43" t="s">
        <v>970</v>
      </c>
      <c r="U71" s="43" t="s">
        <v>167</v>
      </c>
      <c r="V71" s="44">
        <v>44631</v>
      </c>
      <c r="W71" s="46"/>
      <c r="X71" s="55"/>
      <c r="Y71" s="46"/>
      <c r="Z71" s="44"/>
      <c r="AA71" s="58"/>
      <c r="AB71" s="91"/>
      <c r="AC71" s="92"/>
      <c r="AD71" s="92"/>
      <c r="AE71" s="92"/>
    </row>
    <row r="72" spans="1:32" s="20" customFormat="1" ht="15.6" hidden="1" customHeight="1" x14ac:dyDescent="0.25">
      <c r="A72" s="43" t="s">
        <v>176</v>
      </c>
      <c r="B72" s="43" t="s">
        <v>274</v>
      </c>
      <c r="C72" s="43"/>
      <c r="D72" s="48">
        <v>52137222</v>
      </c>
      <c r="E72" s="43" t="s">
        <v>236</v>
      </c>
      <c r="F72" s="43" t="s">
        <v>256</v>
      </c>
      <c r="G72" s="43" t="s">
        <v>375</v>
      </c>
      <c r="H72" s="49" t="s">
        <v>375</v>
      </c>
      <c r="I72" s="43" t="s">
        <v>253</v>
      </c>
      <c r="J72" s="43" t="s">
        <v>255</v>
      </c>
      <c r="K72" s="50">
        <f>L72+M72</f>
        <v>1000000</v>
      </c>
      <c r="L72" s="42"/>
      <c r="M72" s="40">
        <v>1000000</v>
      </c>
      <c r="N72" s="41"/>
      <c r="O72" s="41"/>
      <c r="P72" s="64"/>
      <c r="Q72" s="42"/>
      <c r="R72" s="55"/>
      <c r="S72" s="55" t="s">
        <v>991</v>
      </c>
      <c r="T72" s="43" t="s">
        <v>311</v>
      </c>
      <c r="U72" s="43" t="s">
        <v>167</v>
      </c>
      <c r="V72" s="44">
        <v>42485</v>
      </c>
      <c r="W72" s="46"/>
      <c r="X72" s="55" t="s">
        <v>541</v>
      </c>
      <c r="Y72" s="46"/>
      <c r="Z72" s="44"/>
      <c r="AA72" s="78" t="s">
        <v>959</v>
      </c>
      <c r="AB72" s="91"/>
      <c r="AC72" s="92"/>
      <c r="AD72" s="92"/>
      <c r="AE72" s="92"/>
      <c r="AF72" s="95"/>
    </row>
    <row r="73" spans="1:32" s="19" customFormat="1" ht="15.6" hidden="1" customHeight="1" x14ac:dyDescent="0.25">
      <c r="A73" s="43" t="s">
        <v>176</v>
      </c>
      <c r="B73" s="43" t="s">
        <v>273</v>
      </c>
      <c r="C73" s="43">
        <v>1090211</v>
      </c>
      <c r="D73" s="48">
        <v>175602496</v>
      </c>
      <c r="E73" s="43" t="s">
        <v>891</v>
      </c>
      <c r="F73" s="43" t="s">
        <v>892</v>
      </c>
      <c r="G73" s="43" t="s">
        <v>684</v>
      </c>
      <c r="H73" s="49" t="s">
        <v>684</v>
      </c>
      <c r="I73" s="43" t="s">
        <v>921</v>
      </c>
      <c r="J73" s="43" t="s">
        <v>920</v>
      </c>
      <c r="K73" s="40">
        <v>1453814.44</v>
      </c>
      <c r="L73" s="42"/>
      <c r="M73" s="40">
        <v>1453814.44</v>
      </c>
      <c r="N73" s="43"/>
      <c r="O73" s="43"/>
      <c r="P73" s="64"/>
      <c r="Q73" s="42"/>
      <c r="R73" s="55"/>
      <c r="S73" s="55"/>
      <c r="T73" s="52" t="s">
        <v>910</v>
      </c>
      <c r="U73" s="43" t="s">
        <v>167</v>
      </c>
      <c r="V73" s="44">
        <v>44405</v>
      </c>
      <c r="W73" s="46" t="s">
        <v>941</v>
      </c>
      <c r="X73" s="64" t="s">
        <v>913</v>
      </c>
      <c r="Y73" s="44">
        <v>44287</v>
      </c>
      <c r="Z73" s="44">
        <v>44620.583333333336</v>
      </c>
      <c r="AA73" s="58" t="s">
        <v>952</v>
      </c>
      <c r="AB73" s="91">
        <v>15</v>
      </c>
      <c r="AC73" s="92">
        <v>0</v>
      </c>
      <c r="AD73" s="92">
        <v>0</v>
      </c>
      <c r="AE73" s="92">
        <v>0</v>
      </c>
      <c r="AF73" s="95"/>
    </row>
    <row r="74" spans="1:32" s="19" customFormat="1" ht="15.6" hidden="1" customHeight="1" x14ac:dyDescent="0.25">
      <c r="A74" s="43" t="s">
        <v>176</v>
      </c>
      <c r="B74" s="43" t="s">
        <v>273</v>
      </c>
      <c r="C74" s="43"/>
      <c r="D74" s="48">
        <v>175602496</v>
      </c>
      <c r="E74" s="43" t="s">
        <v>531</v>
      </c>
      <c r="F74" s="43" t="s">
        <v>530</v>
      </c>
      <c r="G74" s="43" t="s">
        <v>445</v>
      </c>
      <c r="H74" s="49" t="s">
        <v>445</v>
      </c>
      <c r="I74" s="43" t="s">
        <v>445</v>
      </c>
      <c r="J74" s="43" t="s">
        <v>530</v>
      </c>
      <c r="K74" s="40">
        <f>L74+M74</f>
        <v>720000</v>
      </c>
      <c r="L74" s="42"/>
      <c r="M74" s="40">
        <v>720000</v>
      </c>
      <c r="N74" s="41"/>
      <c r="O74" s="41"/>
      <c r="P74" s="64"/>
      <c r="Q74" s="42"/>
      <c r="R74" s="55"/>
      <c r="S74" s="55"/>
      <c r="T74" s="43" t="s">
        <v>507</v>
      </c>
      <c r="U74" s="43" t="s">
        <v>167</v>
      </c>
      <c r="V74" s="44">
        <v>43473</v>
      </c>
      <c r="W74" s="46">
        <v>34</v>
      </c>
      <c r="X74" s="55" t="s">
        <v>540</v>
      </c>
      <c r="Y74" s="46" t="s">
        <v>551</v>
      </c>
      <c r="Z74" s="44">
        <v>43770.999305555553</v>
      </c>
      <c r="AA74" s="58" t="s">
        <v>951</v>
      </c>
      <c r="AB74" s="91">
        <v>5045563</v>
      </c>
      <c r="AC74" s="92">
        <v>720000</v>
      </c>
      <c r="AD74" s="92">
        <v>0</v>
      </c>
      <c r="AE74" s="92">
        <v>0</v>
      </c>
      <c r="AF74" s="95"/>
    </row>
    <row r="75" spans="1:32" s="19" customFormat="1" ht="15.6" hidden="1" customHeight="1" x14ac:dyDescent="0.25">
      <c r="A75" s="43" t="s">
        <v>175</v>
      </c>
      <c r="B75" s="43" t="s">
        <v>322</v>
      </c>
      <c r="C75" s="43"/>
      <c r="D75" s="48">
        <v>22100000</v>
      </c>
      <c r="E75" s="43" t="s">
        <v>120</v>
      </c>
      <c r="F75" s="43" t="s">
        <v>5</v>
      </c>
      <c r="G75" s="43" t="s">
        <v>373</v>
      </c>
      <c r="H75" s="49" t="s">
        <v>373</v>
      </c>
      <c r="I75" s="43" t="s">
        <v>373</v>
      </c>
      <c r="J75" s="43" t="s">
        <v>7</v>
      </c>
      <c r="K75" s="40">
        <f>L75+M75</f>
        <v>500000</v>
      </c>
      <c r="L75" s="40">
        <v>500000</v>
      </c>
      <c r="M75" s="40"/>
      <c r="N75" s="41"/>
      <c r="O75" s="41"/>
      <c r="P75" s="64" t="s">
        <v>204</v>
      </c>
      <c r="Q75" s="42"/>
      <c r="R75" s="55"/>
      <c r="S75" s="55"/>
      <c r="T75" s="43" t="s">
        <v>312</v>
      </c>
      <c r="U75" s="43" t="s">
        <v>198</v>
      </c>
      <c r="V75" s="44">
        <v>42185</v>
      </c>
      <c r="W75" s="45">
        <v>13</v>
      </c>
      <c r="X75" s="64" t="s">
        <v>337</v>
      </c>
      <c r="Y75" s="46" t="s">
        <v>351</v>
      </c>
      <c r="Z75" s="44">
        <v>43069.999305555553</v>
      </c>
      <c r="AA75" s="58" t="s">
        <v>951</v>
      </c>
      <c r="AB75" s="91">
        <v>5007709</v>
      </c>
      <c r="AC75" s="92">
        <v>208422.36</v>
      </c>
      <c r="AD75" s="92">
        <v>208422.36</v>
      </c>
      <c r="AE75" s="92">
        <v>204985.48</v>
      </c>
      <c r="AF75" s="95"/>
    </row>
    <row r="76" spans="1:32" s="19" customFormat="1" ht="15.6" hidden="1" customHeight="1" x14ac:dyDescent="0.25">
      <c r="A76" s="43" t="s">
        <v>175</v>
      </c>
      <c r="B76" s="43" t="s">
        <v>322</v>
      </c>
      <c r="C76" s="43"/>
      <c r="D76" s="48">
        <v>22100000</v>
      </c>
      <c r="E76" s="43" t="s">
        <v>120</v>
      </c>
      <c r="F76" s="43" t="s">
        <v>5</v>
      </c>
      <c r="G76" s="43" t="s">
        <v>373</v>
      </c>
      <c r="H76" s="49" t="s">
        <v>373</v>
      </c>
      <c r="I76" s="43" t="s">
        <v>373</v>
      </c>
      <c r="J76" s="43" t="s">
        <v>7</v>
      </c>
      <c r="K76" s="40">
        <f>L76+M76</f>
        <v>-200000</v>
      </c>
      <c r="L76" s="40">
        <v>-200000</v>
      </c>
      <c r="M76" s="40"/>
      <c r="N76" s="41"/>
      <c r="O76" s="41"/>
      <c r="P76" s="64" t="s">
        <v>204</v>
      </c>
      <c r="Q76" s="42"/>
      <c r="R76" s="55"/>
      <c r="S76" s="55"/>
      <c r="T76" s="43" t="s">
        <v>507</v>
      </c>
      <c r="U76" s="43" t="s">
        <v>167</v>
      </c>
      <c r="V76" s="44">
        <v>43473</v>
      </c>
      <c r="W76" s="45">
        <v>13</v>
      </c>
      <c r="X76" s="64" t="s">
        <v>337</v>
      </c>
      <c r="Y76" s="46" t="s">
        <v>351</v>
      </c>
      <c r="Z76" s="44">
        <v>43069.999305555553</v>
      </c>
      <c r="AA76" s="58" t="s">
        <v>951</v>
      </c>
      <c r="AB76" s="91">
        <v>5007709</v>
      </c>
      <c r="AC76" s="92"/>
      <c r="AD76" s="92"/>
      <c r="AE76" s="92"/>
      <c r="AF76" s="95"/>
    </row>
    <row r="77" spans="1:32" s="19" customFormat="1" ht="15.6" customHeight="1" x14ac:dyDescent="0.25">
      <c r="A77" s="43" t="s">
        <v>176</v>
      </c>
      <c r="B77" s="43" t="s">
        <v>274</v>
      </c>
      <c r="C77" s="43">
        <v>1090211</v>
      </c>
      <c r="D77" s="48">
        <v>52137222</v>
      </c>
      <c r="E77" s="43" t="s">
        <v>844</v>
      </c>
      <c r="F77" s="43" t="s">
        <v>856</v>
      </c>
      <c r="G77" s="43" t="s">
        <v>684</v>
      </c>
      <c r="H77" s="49" t="s">
        <v>377</v>
      </c>
      <c r="I77" s="43" t="s">
        <v>981</v>
      </c>
      <c r="J77" s="43" t="s">
        <v>982</v>
      </c>
      <c r="K77" s="50">
        <v>1800000</v>
      </c>
      <c r="L77" s="42"/>
      <c r="M77" s="40">
        <f>K77</f>
        <v>1800000</v>
      </c>
      <c r="N77" s="41"/>
      <c r="O77" s="41"/>
      <c r="P77" s="64"/>
      <c r="Q77" s="42"/>
      <c r="R77" s="55"/>
      <c r="S77" s="55"/>
      <c r="T77" s="43" t="s">
        <v>970</v>
      </c>
      <c r="U77" s="43" t="s">
        <v>167</v>
      </c>
      <c r="V77" s="44">
        <v>44631</v>
      </c>
      <c r="W77" s="46" t="s">
        <v>941</v>
      </c>
      <c r="X77" s="55"/>
      <c r="Y77" s="44">
        <v>44287</v>
      </c>
      <c r="Z77" s="44"/>
      <c r="AA77" s="58"/>
      <c r="AB77" s="91"/>
      <c r="AC77" s="92"/>
      <c r="AD77" s="92"/>
      <c r="AE77" s="92"/>
      <c r="AF77" s="95"/>
    </row>
    <row r="78" spans="1:32" s="19" customFormat="1" ht="15.6" hidden="1" customHeight="1" x14ac:dyDescent="0.25">
      <c r="A78" s="43" t="s">
        <v>175</v>
      </c>
      <c r="B78" s="43" t="s">
        <v>268</v>
      </c>
      <c r="C78" s="43"/>
      <c r="D78" s="48">
        <v>77943935</v>
      </c>
      <c r="E78" s="43" t="s">
        <v>200</v>
      </c>
      <c r="F78" s="43" t="s">
        <v>202</v>
      </c>
      <c r="G78" s="43" t="s">
        <v>372</v>
      </c>
      <c r="H78" s="49" t="s">
        <v>684</v>
      </c>
      <c r="I78" s="43" t="s">
        <v>372</v>
      </c>
      <c r="J78" s="43" t="s">
        <v>202</v>
      </c>
      <c r="K78" s="40">
        <f>L78+M78</f>
        <v>330000</v>
      </c>
      <c r="L78" s="40">
        <v>330000</v>
      </c>
      <c r="M78" s="40"/>
      <c r="N78" s="41"/>
      <c r="O78" s="41"/>
      <c r="P78" s="64"/>
      <c r="Q78" s="42"/>
      <c r="R78" s="55"/>
      <c r="S78" s="55"/>
      <c r="T78" s="43" t="s">
        <v>313</v>
      </c>
      <c r="U78" s="43" t="s">
        <v>167</v>
      </c>
      <c r="V78" s="44">
        <v>42382</v>
      </c>
      <c r="W78" s="46">
        <v>9</v>
      </c>
      <c r="X78" s="64" t="s">
        <v>333</v>
      </c>
      <c r="Y78" s="46" t="s">
        <v>336</v>
      </c>
      <c r="Z78" s="44">
        <v>42674.999305555553</v>
      </c>
      <c r="AA78" s="58" t="s">
        <v>951</v>
      </c>
      <c r="AB78" s="91">
        <v>5001467</v>
      </c>
      <c r="AC78" s="92">
        <v>239900.87</v>
      </c>
      <c r="AD78" s="92">
        <v>203051.22</v>
      </c>
      <c r="AE78" s="92">
        <v>0</v>
      </c>
      <c r="AF78" s="95"/>
    </row>
    <row r="79" spans="1:32" s="20" customFormat="1" ht="15.6" hidden="1" customHeight="1" x14ac:dyDescent="0.25">
      <c r="A79" s="43" t="s">
        <v>175</v>
      </c>
      <c r="B79" s="43" t="s">
        <v>268</v>
      </c>
      <c r="C79" s="43"/>
      <c r="D79" s="48">
        <v>77943935</v>
      </c>
      <c r="E79" s="43" t="s">
        <v>200</v>
      </c>
      <c r="F79" s="43" t="s">
        <v>202</v>
      </c>
      <c r="G79" s="43" t="s">
        <v>372</v>
      </c>
      <c r="H79" s="49" t="s">
        <v>684</v>
      </c>
      <c r="I79" s="43" t="s">
        <v>372</v>
      </c>
      <c r="J79" s="43" t="s">
        <v>202</v>
      </c>
      <c r="K79" s="40">
        <f>L79+M79</f>
        <v>-45000</v>
      </c>
      <c r="L79" s="40">
        <v>-45000</v>
      </c>
      <c r="M79" s="40"/>
      <c r="N79" s="41"/>
      <c r="O79" s="41"/>
      <c r="P79" s="64"/>
      <c r="Q79" s="42"/>
      <c r="R79" s="55"/>
      <c r="S79" s="55"/>
      <c r="T79" s="43" t="s">
        <v>507</v>
      </c>
      <c r="U79" s="43" t="s">
        <v>167</v>
      </c>
      <c r="V79" s="44">
        <v>43473</v>
      </c>
      <c r="W79" s="46">
        <v>9</v>
      </c>
      <c r="X79" s="64" t="s">
        <v>333</v>
      </c>
      <c r="Y79" s="46" t="s">
        <v>336</v>
      </c>
      <c r="Z79" s="44">
        <v>42674.999305555553</v>
      </c>
      <c r="AA79" s="58" t="s">
        <v>951</v>
      </c>
      <c r="AB79" s="91">
        <v>5001467</v>
      </c>
      <c r="AC79" s="92"/>
      <c r="AD79" s="92"/>
      <c r="AE79" s="92"/>
      <c r="AF79" s="95"/>
    </row>
    <row r="80" spans="1:32" s="20" customFormat="1" ht="15.6" customHeight="1" x14ac:dyDescent="0.25">
      <c r="A80" s="43" t="s">
        <v>175</v>
      </c>
      <c r="B80" s="43" t="s">
        <v>272</v>
      </c>
      <c r="C80" s="43">
        <v>1090219</v>
      </c>
      <c r="D80" s="48">
        <v>4750000</v>
      </c>
      <c r="E80" s="43" t="s">
        <v>381</v>
      </c>
      <c r="F80" s="43" t="s">
        <v>346</v>
      </c>
      <c r="G80" s="43" t="s">
        <v>172</v>
      </c>
      <c r="H80" s="49" t="s">
        <v>172</v>
      </c>
      <c r="I80" s="43" t="s">
        <v>348</v>
      </c>
      <c r="J80" s="43" t="s">
        <v>545</v>
      </c>
      <c r="K80" s="40">
        <f>-K81</f>
        <v>-500000</v>
      </c>
      <c r="L80" s="40">
        <f>-L81</f>
        <v>-500000</v>
      </c>
      <c r="M80" s="40"/>
      <c r="N80" s="41"/>
      <c r="O80" s="41"/>
      <c r="P80" s="64"/>
      <c r="Q80" s="42"/>
      <c r="R80" s="55" t="s">
        <v>876</v>
      </c>
      <c r="S80" s="55" t="s">
        <v>991</v>
      </c>
      <c r="T80" s="43" t="s">
        <v>970</v>
      </c>
      <c r="U80" s="43" t="s">
        <v>167</v>
      </c>
      <c r="V80" s="44">
        <v>44631</v>
      </c>
      <c r="W80" s="46"/>
      <c r="X80" s="64"/>
      <c r="Y80" s="46"/>
      <c r="Z80" s="44"/>
      <c r="AA80" s="58"/>
      <c r="AB80" s="91"/>
      <c r="AC80" s="92"/>
      <c r="AD80" s="92"/>
      <c r="AE80" s="92"/>
      <c r="AF80" s="95"/>
    </row>
    <row r="81" spans="1:32" s="20" customFormat="1" ht="15.6" hidden="1" customHeight="1" x14ac:dyDescent="0.25">
      <c r="A81" s="43" t="s">
        <v>175</v>
      </c>
      <c r="B81" s="43" t="s">
        <v>272</v>
      </c>
      <c r="C81" s="43"/>
      <c r="D81" s="48">
        <v>4750000</v>
      </c>
      <c r="E81" s="43" t="s">
        <v>381</v>
      </c>
      <c r="F81" s="43" t="s">
        <v>346</v>
      </c>
      <c r="G81" s="43" t="s">
        <v>172</v>
      </c>
      <c r="H81" s="49" t="s">
        <v>172</v>
      </c>
      <c r="I81" s="43" t="s">
        <v>348</v>
      </c>
      <c r="J81" s="43" t="s">
        <v>545</v>
      </c>
      <c r="K81" s="40">
        <f>L81+M81</f>
        <v>500000</v>
      </c>
      <c r="L81" s="40">
        <v>500000</v>
      </c>
      <c r="M81" s="40"/>
      <c r="N81" s="41"/>
      <c r="O81" s="41"/>
      <c r="P81" s="64"/>
      <c r="Q81" s="42"/>
      <c r="R81" s="55" t="s">
        <v>876</v>
      </c>
      <c r="S81" s="55" t="s">
        <v>991</v>
      </c>
      <c r="T81" s="43" t="s">
        <v>344</v>
      </c>
      <c r="U81" s="43" t="s">
        <v>198</v>
      </c>
      <c r="V81" s="44">
        <v>42654</v>
      </c>
      <c r="W81" s="46"/>
      <c r="X81" s="64" t="s">
        <v>541</v>
      </c>
      <c r="Y81" s="46"/>
      <c r="Z81" s="44"/>
      <c r="AA81" s="78" t="s">
        <v>959</v>
      </c>
      <c r="AB81" s="91"/>
      <c r="AC81" s="92"/>
      <c r="AD81" s="92"/>
      <c r="AE81" s="92"/>
      <c r="AF81" s="95"/>
    </row>
    <row r="82" spans="1:32" s="20" customFormat="1" ht="15.6" customHeight="1" x14ac:dyDescent="0.25">
      <c r="A82" s="43" t="s">
        <v>175</v>
      </c>
      <c r="B82" s="43" t="s">
        <v>268</v>
      </c>
      <c r="C82" s="43">
        <v>1090219</v>
      </c>
      <c r="D82" s="48">
        <v>77943935</v>
      </c>
      <c r="E82" s="43" t="s">
        <v>219</v>
      </c>
      <c r="F82" s="43" t="s">
        <v>220</v>
      </c>
      <c r="G82" s="43" t="s">
        <v>211</v>
      </c>
      <c r="H82" s="49" t="s">
        <v>211</v>
      </c>
      <c r="I82" s="43" t="s">
        <v>345</v>
      </c>
      <c r="J82" s="43" t="s">
        <v>356</v>
      </c>
      <c r="K82" s="40">
        <v>61501.33</v>
      </c>
      <c r="L82" s="40">
        <f>K82</f>
        <v>61501.33</v>
      </c>
      <c r="M82" s="40"/>
      <c r="N82" s="41"/>
      <c r="O82" s="41"/>
      <c r="P82" s="64" t="s">
        <v>205</v>
      </c>
      <c r="Q82" s="42"/>
      <c r="R82" s="55"/>
      <c r="S82" s="55"/>
      <c r="T82" s="43" t="s">
        <v>970</v>
      </c>
      <c r="U82" s="43" t="s">
        <v>167</v>
      </c>
      <c r="V82" s="44">
        <v>44631</v>
      </c>
      <c r="W82" s="46"/>
      <c r="X82" s="64"/>
      <c r="Y82" s="46"/>
      <c r="Z82" s="44"/>
      <c r="AA82" s="78"/>
      <c r="AB82" s="91"/>
      <c r="AC82" s="92"/>
      <c r="AD82" s="92"/>
      <c r="AE82" s="92"/>
      <c r="AF82" s="96"/>
    </row>
    <row r="83" spans="1:32" s="20" customFormat="1" ht="15.6" hidden="1" customHeight="1" x14ac:dyDescent="0.25">
      <c r="A83" s="43" t="s">
        <v>175</v>
      </c>
      <c r="B83" s="43" t="s">
        <v>268</v>
      </c>
      <c r="C83" s="43">
        <v>1090219</v>
      </c>
      <c r="D83" s="48">
        <v>77943935</v>
      </c>
      <c r="E83" s="43" t="s">
        <v>219</v>
      </c>
      <c r="F83" s="43" t="s">
        <v>220</v>
      </c>
      <c r="G83" s="43" t="s">
        <v>211</v>
      </c>
      <c r="H83" s="49" t="s">
        <v>211</v>
      </c>
      <c r="I83" s="43" t="s">
        <v>345</v>
      </c>
      <c r="J83" s="43" t="s">
        <v>356</v>
      </c>
      <c r="K83" s="40">
        <v>1094700</v>
      </c>
      <c r="L83" s="40">
        <v>1094700</v>
      </c>
      <c r="M83" s="40"/>
      <c r="N83" s="41"/>
      <c r="O83" s="41"/>
      <c r="P83" s="64" t="s">
        <v>205</v>
      </c>
      <c r="Q83" s="42"/>
      <c r="R83" s="55"/>
      <c r="S83" s="55"/>
      <c r="T83" s="43" t="s">
        <v>344</v>
      </c>
      <c r="U83" s="43" t="s">
        <v>198</v>
      </c>
      <c r="V83" s="44">
        <v>42654</v>
      </c>
      <c r="W83" s="46">
        <v>14</v>
      </c>
      <c r="X83" s="64" t="s">
        <v>337</v>
      </c>
      <c r="Y83" s="46" t="s">
        <v>352</v>
      </c>
      <c r="Z83" s="44">
        <v>42870.999305555553</v>
      </c>
      <c r="AA83" s="58" t="s">
        <v>951</v>
      </c>
      <c r="AB83" s="91">
        <v>5004207</v>
      </c>
      <c r="AC83" s="92">
        <v>1096992.17</v>
      </c>
      <c r="AD83" s="92">
        <v>296448.17</v>
      </c>
      <c r="AE83" s="92">
        <v>120599.39</v>
      </c>
      <c r="AF83" s="95"/>
    </row>
    <row r="84" spans="1:32" s="20" customFormat="1" ht="15.6" hidden="1" customHeight="1" x14ac:dyDescent="0.25">
      <c r="A84" s="43" t="s">
        <v>175</v>
      </c>
      <c r="B84" s="43" t="s">
        <v>268</v>
      </c>
      <c r="C84" s="43"/>
      <c r="D84" s="48">
        <v>77943935</v>
      </c>
      <c r="E84" s="43" t="s">
        <v>126</v>
      </c>
      <c r="F84" s="43" t="s">
        <v>25</v>
      </c>
      <c r="G84" s="43" t="s">
        <v>12</v>
      </c>
      <c r="H84" s="49" t="s">
        <v>12</v>
      </c>
      <c r="I84" s="43" t="s">
        <v>26</v>
      </c>
      <c r="J84" s="43" t="s">
        <v>27</v>
      </c>
      <c r="K84" s="40">
        <f>L84+M84</f>
        <v>300000</v>
      </c>
      <c r="L84" s="40">
        <v>300000</v>
      </c>
      <c r="M84" s="40"/>
      <c r="N84" s="41"/>
      <c r="O84" s="41"/>
      <c r="P84" s="64" t="s">
        <v>203</v>
      </c>
      <c r="Q84" s="42"/>
      <c r="R84" s="55"/>
      <c r="S84" s="55" t="s">
        <v>991</v>
      </c>
      <c r="T84" s="43" t="s">
        <v>312</v>
      </c>
      <c r="U84" s="43" t="s">
        <v>198</v>
      </c>
      <c r="V84" s="44">
        <v>42185</v>
      </c>
      <c r="W84" s="46">
        <v>2</v>
      </c>
      <c r="X84" s="64" t="s">
        <v>326</v>
      </c>
      <c r="Y84" s="44">
        <v>42307</v>
      </c>
      <c r="Z84" s="44">
        <v>43190.666666666664</v>
      </c>
      <c r="AA84" s="58" t="s">
        <v>951</v>
      </c>
      <c r="AB84" s="91"/>
      <c r="AC84" s="92"/>
      <c r="AD84" s="92"/>
      <c r="AE84" s="92"/>
      <c r="AF84" s="95"/>
    </row>
    <row r="85" spans="1:32" s="20" customFormat="1" ht="15.6" hidden="1" customHeight="1" x14ac:dyDescent="0.25">
      <c r="A85" s="43" t="s">
        <v>175</v>
      </c>
      <c r="B85" s="43" t="s">
        <v>268</v>
      </c>
      <c r="C85" s="43"/>
      <c r="D85" s="48">
        <v>77943935</v>
      </c>
      <c r="E85" s="43" t="s">
        <v>126</v>
      </c>
      <c r="F85" s="43" t="s">
        <v>25</v>
      </c>
      <c r="G85" s="43" t="s">
        <v>12</v>
      </c>
      <c r="H85" s="49" t="s">
        <v>12</v>
      </c>
      <c r="I85" s="43" t="s">
        <v>26</v>
      </c>
      <c r="J85" s="43" t="s">
        <v>27</v>
      </c>
      <c r="K85" s="40">
        <f>L85+M85</f>
        <v>198888</v>
      </c>
      <c r="L85" s="40">
        <v>198888</v>
      </c>
      <c r="M85" s="40"/>
      <c r="N85" s="41"/>
      <c r="O85" s="41"/>
      <c r="P85" s="64" t="s">
        <v>203</v>
      </c>
      <c r="Q85" s="42"/>
      <c r="R85" s="55"/>
      <c r="S85" s="55" t="s">
        <v>991</v>
      </c>
      <c r="T85" s="43" t="s">
        <v>311</v>
      </c>
      <c r="U85" s="43" t="s">
        <v>167</v>
      </c>
      <c r="V85" s="44">
        <v>42485</v>
      </c>
      <c r="W85" s="46">
        <v>2</v>
      </c>
      <c r="X85" s="64" t="s">
        <v>326</v>
      </c>
      <c r="Y85" s="44">
        <v>42307</v>
      </c>
      <c r="Z85" s="44">
        <v>43190.666666666664</v>
      </c>
      <c r="AA85" s="58" t="s">
        <v>951</v>
      </c>
      <c r="AB85" s="91"/>
      <c r="AC85" s="92"/>
      <c r="AD85" s="92"/>
      <c r="AE85" s="92"/>
      <c r="AF85" s="95"/>
    </row>
    <row r="86" spans="1:32" s="20" customFormat="1" ht="15.6" hidden="1" customHeight="1" x14ac:dyDescent="0.25">
      <c r="A86" s="43" t="s">
        <v>175</v>
      </c>
      <c r="B86" s="43" t="s">
        <v>268</v>
      </c>
      <c r="C86" s="43"/>
      <c r="D86" s="48">
        <v>77943935</v>
      </c>
      <c r="E86" s="43" t="s">
        <v>126</v>
      </c>
      <c r="F86" s="43" t="s">
        <v>25</v>
      </c>
      <c r="G86" s="43" t="s">
        <v>12</v>
      </c>
      <c r="H86" s="49" t="s">
        <v>12</v>
      </c>
      <c r="I86" s="43" t="s">
        <v>26</v>
      </c>
      <c r="J86" s="43" t="s">
        <v>27</v>
      </c>
      <c r="K86" s="40">
        <f>L86+M86</f>
        <v>-498888</v>
      </c>
      <c r="L86" s="40">
        <v>-498888</v>
      </c>
      <c r="M86" s="40"/>
      <c r="N86" s="41"/>
      <c r="O86" s="41"/>
      <c r="P86" s="64" t="s">
        <v>203</v>
      </c>
      <c r="Q86" s="42"/>
      <c r="R86" s="55"/>
      <c r="S86" s="55" t="s">
        <v>991</v>
      </c>
      <c r="T86" s="43" t="s">
        <v>394</v>
      </c>
      <c r="U86" s="43" t="s">
        <v>167</v>
      </c>
      <c r="V86" s="44">
        <v>43061</v>
      </c>
      <c r="W86" s="46"/>
      <c r="X86" s="64"/>
      <c r="Y86" s="46"/>
      <c r="Z86" s="44"/>
      <c r="AA86" s="78" t="s">
        <v>959</v>
      </c>
      <c r="AB86" s="91"/>
      <c r="AC86" s="92"/>
      <c r="AD86" s="92"/>
      <c r="AE86" s="92"/>
      <c r="AF86" s="95"/>
    </row>
    <row r="87" spans="1:32" s="20" customFormat="1" ht="15.6" hidden="1" customHeight="1" x14ac:dyDescent="0.25">
      <c r="A87" s="43" t="s">
        <v>176</v>
      </c>
      <c r="B87" s="43" t="s">
        <v>273</v>
      </c>
      <c r="C87" s="43">
        <v>1090211</v>
      </c>
      <c r="D87" s="48">
        <v>175602496</v>
      </c>
      <c r="E87" s="43" t="s">
        <v>840</v>
      </c>
      <c r="F87" s="43" t="s">
        <v>841</v>
      </c>
      <c r="G87" s="43" t="s">
        <v>172</v>
      </c>
      <c r="H87" s="49" t="s">
        <v>172</v>
      </c>
      <c r="I87" s="43" t="s">
        <v>438</v>
      </c>
      <c r="J87" s="43" t="s">
        <v>850</v>
      </c>
      <c r="K87" s="40">
        <v>992000</v>
      </c>
      <c r="L87" s="42"/>
      <c r="M87" s="40">
        <v>992000</v>
      </c>
      <c r="N87" s="41"/>
      <c r="O87" s="41"/>
      <c r="P87" s="64" t="s">
        <v>270</v>
      </c>
      <c r="Q87" s="42"/>
      <c r="R87" s="55"/>
      <c r="S87" s="55"/>
      <c r="T87" s="43" t="s">
        <v>838</v>
      </c>
      <c r="U87" s="43" t="s">
        <v>167</v>
      </c>
      <c r="V87" s="44">
        <v>44186</v>
      </c>
      <c r="W87" s="46" t="s">
        <v>941</v>
      </c>
      <c r="X87" s="64" t="s">
        <v>849</v>
      </c>
      <c r="Y87" s="44">
        <v>44287</v>
      </c>
      <c r="Z87" s="44">
        <v>44620.583333333336</v>
      </c>
      <c r="AA87" s="58" t="s">
        <v>952</v>
      </c>
      <c r="AB87" s="91">
        <v>5095003</v>
      </c>
      <c r="AC87" s="92">
        <v>975125.71</v>
      </c>
      <c r="AD87" s="92">
        <v>0</v>
      </c>
      <c r="AE87" s="92">
        <v>0</v>
      </c>
      <c r="AF87" s="95"/>
    </row>
    <row r="88" spans="1:32" s="20" customFormat="1" ht="15.6" hidden="1" customHeight="1" x14ac:dyDescent="0.25">
      <c r="A88" s="43" t="s">
        <v>176</v>
      </c>
      <c r="B88" s="43" t="s">
        <v>273</v>
      </c>
      <c r="C88" s="43">
        <v>1090211</v>
      </c>
      <c r="D88" s="48">
        <v>175602496</v>
      </c>
      <c r="E88" s="43" t="s">
        <v>153</v>
      </c>
      <c r="F88" s="43" t="s">
        <v>88</v>
      </c>
      <c r="G88" s="43" t="s">
        <v>372</v>
      </c>
      <c r="H88" s="49" t="s">
        <v>684</v>
      </c>
      <c r="I88" s="43" t="s">
        <v>372</v>
      </c>
      <c r="J88" s="43" t="s">
        <v>89</v>
      </c>
      <c r="K88" s="40">
        <f>L88+M88</f>
        <v>1000000</v>
      </c>
      <c r="L88" s="42"/>
      <c r="M88" s="40">
        <v>1000000</v>
      </c>
      <c r="N88" s="41"/>
      <c r="O88" s="41"/>
      <c r="P88" s="64"/>
      <c r="Q88" s="42"/>
      <c r="R88" s="55"/>
      <c r="S88" s="55"/>
      <c r="T88" s="43" t="s">
        <v>312</v>
      </c>
      <c r="U88" s="43" t="s">
        <v>198</v>
      </c>
      <c r="V88" s="44">
        <v>42185</v>
      </c>
      <c r="W88" s="46" t="s">
        <v>733</v>
      </c>
      <c r="X88" s="55" t="s">
        <v>541</v>
      </c>
      <c r="Y88" s="44">
        <v>43957</v>
      </c>
      <c r="Z88" s="44">
        <v>43990.583333333336</v>
      </c>
      <c r="AA88" s="58" t="s">
        <v>951</v>
      </c>
      <c r="AB88" s="91">
        <v>5067271</v>
      </c>
      <c r="AC88" s="92">
        <v>1322460</v>
      </c>
      <c r="AD88" s="92">
        <v>0</v>
      </c>
      <c r="AE88" s="92">
        <v>0</v>
      </c>
      <c r="AF88" s="95"/>
    </row>
    <row r="89" spans="1:32" s="20" customFormat="1" ht="15.6" hidden="1" customHeight="1" x14ac:dyDescent="0.25">
      <c r="A89" s="43" t="s">
        <v>176</v>
      </c>
      <c r="B89" s="43" t="s">
        <v>273</v>
      </c>
      <c r="C89" s="43">
        <v>1090211</v>
      </c>
      <c r="D89" s="48">
        <v>175602496</v>
      </c>
      <c r="E89" s="43" t="s">
        <v>153</v>
      </c>
      <c r="F89" s="43" t="s">
        <v>88</v>
      </c>
      <c r="G89" s="43" t="s">
        <v>372</v>
      </c>
      <c r="H89" s="49" t="s">
        <v>684</v>
      </c>
      <c r="I89" s="43" t="s">
        <v>372</v>
      </c>
      <c r="J89" s="43" t="s">
        <v>89</v>
      </c>
      <c r="K89" s="40">
        <f>L89+M89</f>
        <v>500000</v>
      </c>
      <c r="L89" s="42"/>
      <c r="M89" s="40">
        <v>500000</v>
      </c>
      <c r="N89" s="41"/>
      <c r="O89" s="41"/>
      <c r="P89" s="64"/>
      <c r="Q89" s="42"/>
      <c r="R89" s="55"/>
      <c r="S89" s="55"/>
      <c r="T89" s="43" t="s">
        <v>507</v>
      </c>
      <c r="U89" s="43" t="s">
        <v>167</v>
      </c>
      <c r="V89" s="44">
        <v>43473</v>
      </c>
      <c r="W89" s="46" t="s">
        <v>733</v>
      </c>
      <c r="X89" s="55" t="s">
        <v>541</v>
      </c>
      <c r="Y89" s="44">
        <v>43957</v>
      </c>
      <c r="Z89" s="44">
        <v>43990.583333333336</v>
      </c>
      <c r="AA89" s="58" t="s">
        <v>951</v>
      </c>
      <c r="AB89" s="91">
        <v>5067271</v>
      </c>
      <c r="AC89" s="92"/>
      <c r="AD89" s="92"/>
      <c r="AE89" s="92"/>
      <c r="AF89" s="95"/>
    </row>
    <row r="90" spans="1:32" s="20" customFormat="1" ht="15.6" hidden="1" customHeight="1" x14ac:dyDescent="0.25">
      <c r="A90" s="43" t="s">
        <v>177</v>
      </c>
      <c r="B90" s="43" t="s">
        <v>275</v>
      </c>
      <c r="C90" s="43">
        <v>1090219</v>
      </c>
      <c r="D90" s="48">
        <v>5800000</v>
      </c>
      <c r="E90" s="43" t="s">
        <v>689</v>
      </c>
      <c r="F90" s="43" t="s">
        <v>690</v>
      </c>
      <c r="G90" s="43" t="s">
        <v>373</v>
      </c>
      <c r="H90" s="49" t="s">
        <v>373</v>
      </c>
      <c r="I90" s="43" t="s">
        <v>681</v>
      </c>
      <c r="J90" s="43" t="s">
        <v>692</v>
      </c>
      <c r="K90" s="40">
        <v>300000</v>
      </c>
      <c r="L90" s="40">
        <v>300000</v>
      </c>
      <c r="M90" s="40"/>
      <c r="N90" s="41"/>
      <c r="O90" s="41"/>
      <c r="P90" s="64"/>
      <c r="Q90" s="42" t="s">
        <v>157</v>
      </c>
      <c r="R90" s="55"/>
      <c r="S90" s="55"/>
      <c r="T90" s="43" t="s">
        <v>664</v>
      </c>
      <c r="U90" s="43" t="s">
        <v>167</v>
      </c>
      <c r="V90" s="44">
        <v>43920</v>
      </c>
      <c r="W90" s="46">
        <v>50</v>
      </c>
      <c r="X90" s="55" t="s">
        <v>716</v>
      </c>
      <c r="Y90" s="44">
        <v>43965</v>
      </c>
      <c r="Z90" s="44">
        <v>44561.999305555553</v>
      </c>
      <c r="AA90" s="58" t="s">
        <v>951</v>
      </c>
      <c r="AB90" s="91" t="s">
        <v>947</v>
      </c>
      <c r="AC90" s="92">
        <v>0</v>
      </c>
      <c r="AD90" s="92">
        <v>0</v>
      </c>
      <c r="AE90" s="92">
        <v>0</v>
      </c>
      <c r="AF90" s="95"/>
    </row>
    <row r="91" spans="1:32" s="20" customFormat="1" ht="15.6" hidden="1" customHeight="1" x14ac:dyDescent="0.25">
      <c r="A91" s="43" t="s">
        <v>175</v>
      </c>
      <c r="B91" s="43" t="s">
        <v>268</v>
      </c>
      <c r="C91" s="43"/>
      <c r="D91" s="48">
        <v>77943935</v>
      </c>
      <c r="E91" s="51" t="s">
        <v>558</v>
      </c>
      <c r="F91" s="43" t="s">
        <v>561</v>
      </c>
      <c r="G91" s="43" t="s">
        <v>445</v>
      </c>
      <c r="H91" s="49" t="s">
        <v>445</v>
      </c>
      <c r="I91" s="43" t="s">
        <v>560</v>
      </c>
      <c r="J91" s="43" t="s">
        <v>962</v>
      </c>
      <c r="K91" s="40">
        <f>L91+M91</f>
        <v>74000</v>
      </c>
      <c r="L91" s="40">
        <v>74000</v>
      </c>
      <c r="M91" s="40"/>
      <c r="N91" s="41"/>
      <c r="O91" s="41"/>
      <c r="P91" s="64"/>
      <c r="Q91" s="42"/>
      <c r="R91" s="55"/>
      <c r="S91" s="55"/>
      <c r="T91" s="43" t="s">
        <v>606</v>
      </c>
      <c r="U91" s="43" t="s">
        <v>167</v>
      </c>
      <c r="V91" s="44">
        <v>43553</v>
      </c>
      <c r="W91" s="46">
        <v>41</v>
      </c>
      <c r="X91" s="64" t="s">
        <v>607</v>
      </c>
      <c r="Y91" s="44">
        <v>43517</v>
      </c>
      <c r="Z91" s="44">
        <v>44592.999305555553</v>
      </c>
      <c r="AA91" s="58" t="s">
        <v>951</v>
      </c>
      <c r="AB91" s="91">
        <v>5046043</v>
      </c>
      <c r="AC91" s="92">
        <v>74400</v>
      </c>
      <c r="AD91" s="92">
        <v>0</v>
      </c>
      <c r="AE91" s="92">
        <v>0</v>
      </c>
      <c r="AF91" s="95"/>
    </row>
    <row r="92" spans="1:32" s="20" customFormat="1" ht="15.6" hidden="1" customHeight="1" x14ac:dyDescent="0.25">
      <c r="A92" s="43" t="s">
        <v>175</v>
      </c>
      <c r="B92" s="43" t="s">
        <v>268</v>
      </c>
      <c r="C92" s="43"/>
      <c r="D92" s="48">
        <v>77943935</v>
      </c>
      <c r="E92" s="51" t="s">
        <v>558</v>
      </c>
      <c r="F92" s="43" t="s">
        <v>561</v>
      </c>
      <c r="G92" s="43" t="s">
        <v>445</v>
      </c>
      <c r="H92" s="49" t="s">
        <v>445</v>
      </c>
      <c r="I92" s="43" t="s">
        <v>560</v>
      </c>
      <c r="J92" s="43" t="s">
        <v>562</v>
      </c>
      <c r="K92" s="40">
        <f>L92+M92</f>
        <v>496000</v>
      </c>
      <c r="L92" s="40">
        <v>496000</v>
      </c>
      <c r="M92" s="40"/>
      <c r="N92" s="41"/>
      <c r="O92" s="41"/>
      <c r="P92" s="64"/>
      <c r="Q92" s="42"/>
      <c r="R92" s="55"/>
      <c r="S92" s="55"/>
      <c r="T92" s="43" t="s">
        <v>606</v>
      </c>
      <c r="U92" s="43" t="s">
        <v>167</v>
      </c>
      <c r="V92" s="44">
        <v>43553</v>
      </c>
      <c r="W92" s="46">
        <v>41</v>
      </c>
      <c r="X92" s="64" t="s">
        <v>607</v>
      </c>
      <c r="Y92" s="44">
        <v>43517</v>
      </c>
      <c r="Z92" s="44">
        <v>44592.999305555553</v>
      </c>
      <c r="AA92" s="58" t="s">
        <v>951</v>
      </c>
      <c r="AB92" s="91">
        <v>5046037</v>
      </c>
      <c r="AC92" s="92">
        <v>496000.62</v>
      </c>
      <c r="AD92" s="92">
        <v>0</v>
      </c>
      <c r="AE92" s="92">
        <v>0</v>
      </c>
      <c r="AF92" s="95"/>
    </row>
    <row r="93" spans="1:32" s="20" customFormat="1" ht="15.6" hidden="1" customHeight="1" x14ac:dyDescent="0.25">
      <c r="A93" s="43" t="s">
        <v>175</v>
      </c>
      <c r="B93" s="43" t="s">
        <v>268</v>
      </c>
      <c r="C93" s="43">
        <v>1090219</v>
      </c>
      <c r="D93" s="48">
        <v>77943935</v>
      </c>
      <c r="E93" s="43" t="s">
        <v>665</v>
      </c>
      <c r="F93" s="43" t="s">
        <v>943</v>
      </c>
      <c r="G93" s="43" t="s">
        <v>12</v>
      </c>
      <c r="H93" s="49" t="s">
        <v>12</v>
      </c>
      <c r="I93" s="43" t="s">
        <v>672</v>
      </c>
      <c r="J93" s="43" t="s">
        <v>663</v>
      </c>
      <c r="K93" s="40">
        <v>1800000</v>
      </c>
      <c r="L93" s="40">
        <f>K93-M93</f>
        <v>1800000</v>
      </c>
      <c r="M93" s="40"/>
      <c r="N93" s="41"/>
      <c r="O93" s="41"/>
      <c r="P93" s="64" t="s">
        <v>203</v>
      </c>
      <c r="Q93" s="42"/>
      <c r="R93" s="74"/>
      <c r="S93" s="74"/>
      <c r="T93" s="43" t="s">
        <v>664</v>
      </c>
      <c r="U93" s="43" t="s">
        <v>167</v>
      </c>
      <c r="V93" s="44">
        <v>43920</v>
      </c>
      <c r="W93" s="46">
        <v>41</v>
      </c>
      <c r="X93" s="64" t="s">
        <v>716</v>
      </c>
      <c r="Y93" s="46" t="s">
        <v>550</v>
      </c>
      <c r="Z93" s="44">
        <v>44592.999305555553</v>
      </c>
      <c r="AA93" s="58" t="s">
        <v>951</v>
      </c>
      <c r="AB93" s="91">
        <v>5067654</v>
      </c>
      <c r="AC93" s="92">
        <v>1674420</v>
      </c>
      <c r="AD93" s="92">
        <v>99944</v>
      </c>
      <c r="AE93" s="92">
        <v>49972</v>
      </c>
      <c r="AF93" s="95"/>
    </row>
    <row r="94" spans="1:32" s="20" customFormat="1" ht="19.5" hidden="1" customHeight="1" x14ac:dyDescent="0.25">
      <c r="A94" s="43" t="s">
        <v>177</v>
      </c>
      <c r="B94" s="43" t="s">
        <v>276</v>
      </c>
      <c r="C94" s="43"/>
      <c r="D94" s="48">
        <v>111991279</v>
      </c>
      <c r="E94" s="43" t="s">
        <v>162</v>
      </c>
      <c r="F94" s="43" t="s">
        <v>113</v>
      </c>
      <c r="G94" s="43" t="s">
        <v>372</v>
      </c>
      <c r="H94" s="49" t="s">
        <v>373</v>
      </c>
      <c r="I94" s="43" t="s">
        <v>104</v>
      </c>
      <c r="J94" s="43" t="s">
        <v>114</v>
      </c>
      <c r="K94" s="40">
        <f>L94+M94</f>
        <v>3875000</v>
      </c>
      <c r="L94" s="50">
        <v>3875000</v>
      </c>
      <c r="M94" s="40"/>
      <c r="N94" s="41"/>
      <c r="O94" s="41"/>
      <c r="P94" s="64"/>
      <c r="Q94" s="42"/>
      <c r="R94" s="55" t="s">
        <v>997</v>
      </c>
      <c r="S94" s="55"/>
      <c r="T94" s="43" t="s">
        <v>312</v>
      </c>
      <c r="U94" s="43" t="s">
        <v>198</v>
      </c>
      <c r="V94" s="44">
        <v>42185</v>
      </c>
      <c r="W94" s="57" t="s">
        <v>1042</v>
      </c>
      <c r="X94" s="64" t="s">
        <v>326</v>
      </c>
      <c r="Y94" s="47" t="s">
        <v>325</v>
      </c>
      <c r="Z94" s="44">
        <v>42369.999305555553</v>
      </c>
      <c r="AA94" s="58" t="s">
        <v>951</v>
      </c>
      <c r="AB94" s="91" t="s">
        <v>1051</v>
      </c>
      <c r="AC94" s="92">
        <v>59769316.950000003</v>
      </c>
      <c r="AD94" s="92">
        <v>59768076.950000003</v>
      </c>
      <c r="AE94" s="92">
        <v>55401881.099999994</v>
      </c>
      <c r="AF94" s="95"/>
    </row>
    <row r="95" spans="1:32" s="20" customFormat="1" ht="15.6" hidden="1" customHeight="1" x14ac:dyDescent="0.25">
      <c r="A95" s="43" t="s">
        <v>177</v>
      </c>
      <c r="B95" s="43" t="s">
        <v>276</v>
      </c>
      <c r="C95" s="43"/>
      <c r="D95" s="48">
        <v>111991279</v>
      </c>
      <c r="E95" s="43" t="s">
        <v>163</v>
      </c>
      <c r="F95" s="43" t="s">
        <v>115</v>
      </c>
      <c r="G95" s="43" t="s">
        <v>172</v>
      </c>
      <c r="H95" s="49" t="s">
        <v>172</v>
      </c>
      <c r="I95" s="43" t="s">
        <v>100</v>
      </c>
      <c r="J95" s="43" t="s">
        <v>114</v>
      </c>
      <c r="K95" s="40">
        <f>L95+M95</f>
        <v>884000</v>
      </c>
      <c r="L95" s="50">
        <v>884000</v>
      </c>
      <c r="M95" s="40"/>
      <c r="N95" s="41"/>
      <c r="O95" s="41"/>
      <c r="P95" s="64" t="s">
        <v>270</v>
      </c>
      <c r="Q95" s="42"/>
      <c r="R95" s="55"/>
      <c r="S95" s="55"/>
      <c r="T95" s="43" t="s">
        <v>312</v>
      </c>
      <c r="U95" s="43" t="s">
        <v>198</v>
      </c>
      <c r="V95" s="44">
        <v>42185</v>
      </c>
      <c r="W95" s="46" t="s">
        <v>415</v>
      </c>
      <c r="X95" s="64" t="s">
        <v>326</v>
      </c>
      <c r="Y95" s="46" t="s">
        <v>325</v>
      </c>
      <c r="Z95" s="44">
        <v>43089.999305555553</v>
      </c>
      <c r="AA95" s="58" t="s">
        <v>951</v>
      </c>
      <c r="AB95" s="92" t="s">
        <v>1004</v>
      </c>
      <c r="AC95" s="92">
        <v>24934079.879999999</v>
      </c>
      <c r="AD95" s="92">
        <v>24783518.52</v>
      </c>
      <c r="AE95" s="92">
        <v>23009103.460000001</v>
      </c>
      <c r="AF95" s="95"/>
    </row>
    <row r="96" spans="1:32" s="20" customFormat="1" ht="15.6" hidden="1" customHeight="1" x14ac:dyDescent="0.25">
      <c r="A96" s="43" t="s">
        <v>175</v>
      </c>
      <c r="B96" s="43" t="s">
        <v>268</v>
      </c>
      <c r="C96" s="43"/>
      <c r="D96" s="48">
        <v>77943935</v>
      </c>
      <c r="E96" s="43" t="s">
        <v>125</v>
      </c>
      <c r="F96" s="43" t="s">
        <v>179</v>
      </c>
      <c r="G96" s="43" t="s">
        <v>377</v>
      </c>
      <c r="H96" s="49" t="s">
        <v>377</v>
      </c>
      <c r="I96" s="43" t="s">
        <v>20</v>
      </c>
      <c r="J96" s="43" t="s">
        <v>21</v>
      </c>
      <c r="K96" s="40">
        <f>L96+M96</f>
        <v>629036.41</v>
      </c>
      <c r="L96" s="40">
        <v>585468.52</v>
      </c>
      <c r="M96" s="40">
        <v>43567.89</v>
      </c>
      <c r="N96" s="41" t="s">
        <v>321</v>
      </c>
      <c r="O96" s="41"/>
      <c r="P96" s="64"/>
      <c r="Q96" s="42"/>
      <c r="R96" s="55" t="s">
        <v>318</v>
      </c>
      <c r="S96" s="55"/>
      <c r="T96" s="43" t="s">
        <v>312</v>
      </c>
      <c r="U96" s="43" t="s">
        <v>198</v>
      </c>
      <c r="V96" s="44">
        <v>42185</v>
      </c>
      <c r="W96" s="46">
        <v>2</v>
      </c>
      <c r="X96" s="64" t="s">
        <v>326</v>
      </c>
      <c r="Y96" s="46" t="s">
        <v>327</v>
      </c>
      <c r="Z96" s="44">
        <v>43190.666666666664</v>
      </c>
      <c r="AA96" s="58" t="s">
        <v>951</v>
      </c>
      <c r="AB96" s="91">
        <v>5000473</v>
      </c>
      <c r="AC96" s="92">
        <v>629195.43000000005</v>
      </c>
      <c r="AD96" s="92">
        <v>629195.43000000005</v>
      </c>
      <c r="AE96" s="92">
        <v>623255.08000000007</v>
      </c>
      <c r="AF96" s="95"/>
    </row>
    <row r="97" spans="1:32" s="20" customFormat="1" ht="15.6" hidden="1" customHeight="1" x14ac:dyDescent="0.25">
      <c r="A97" s="43" t="s">
        <v>175</v>
      </c>
      <c r="B97" s="43" t="s">
        <v>268</v>
      </c>
      <c r="C97" s="43"/>
      <c r="D97" s="48">
        <v>77943935</v>
      </c>
      <c r="E97" s="43" t="s">
        <v>125</v>
      </c>
      <c r="F97" s="43" t="s">
        <v>179</v>
      </c>
      <c r="G97" s="43" t="s">
        <v>377</v>
      </c>
      <c r="H97" s="49" t="s">
        <v>377</v>
      </c>
      <c r="I97" s="43" t="s">
        <v>20</v>
      </c>
      <c r="J97" s="43" t="s">
        <v>21</v>
      </c>
      <c r="K97" s="40">
        <f>L97+M97</f>
        <v>148.01000000000931</v>
      </c>
      <c r="L97" s="40">
        <v>148.01000000000931</v>
      </c>
      <c r="M97" s="40"/>
      <c r="N97" s="41"/>
      <c r="O97" s="41"/>
      <c r="P97" s="64"/>
      <c r="Q97" s="42"/>
      <c r="R97" s="55"/>
      <c r="S97" s="55"/>
      <c r="T97" s="43" t="s">
        <v>311</v>
      </c>
      <c r="U97" s="43" t="s">
        <v>167</v>
      </c>
      <c r="V97" s="44">
        <v>42485</v>
      </c>
      <c r="W97" s="46">
        <v>2</v>
      </c>
      <c r="X97" s="64" t="s">
        <v>326</v>
      </c>
      <c r="Y97" s="46" t="s">
        <v>327</v>
      </c>
      <c r="Z97" s="44">
        <v>43190.666666666664</v>
      </c>
      <c r="AA97" s="58" t="s">
        <v>951</v>
      </c>
      <c r="AB97" s="91">
        <v>5000473</v>
      </c>
      <c r="AC97" s="92"/>
      <c r="AD97" s="92"/>
      <c r="AE97" s="92"/>
      <c r="AF97" s="95"/>
    </row>
    <row r="98" spans="1:32" s="20" customFormat="1" ht="15.6" hidden="1" customHeight="1" x14ac:dyDescent="0.25">
      <c r="A98" s="43" t="s">
        <v>175</v>
      </c>
      <c r="B98" s="43" t="s">
        <v>268</v>
      </c>
      <c r="C98" s="43"/>
      <c r="D98" s="48">
        <v>77943935</v>
      </c>
      <c r="E98" s="43" t="s">
        <v>125</v>
      </c>
      <c r="F98" s="43" t="s">
        <v>179</v>
      </c>
      <c r="G98" s="43" t="s">
        <v>377</v>
      </c>
      <c r="H98" s="49" t="s">
        <v>377</v>
      </c>
      <c r="I98" s="43" t="s">
        <v>20</v>
      </c>
      <c r="J98" s="43" t="s">
        <v>21</v>
      </c>
      <c r="K98" s="40">
        <v>11.01</v>
      </c>
      <c r="L98" s="40">
        <f>K98</f>
        <v>11.01</v>
      </c>
      <c r="M98" s="40"/>
      <c r="N98" s="41"/>
      <c r="O98" s="41"/>
      <c r="P98" s="64"/>
      <c r="Q98" s="42"/>
      <c r="R98" s="55"/>
      <c r="S98" s="55"/>
      <c r="T98" s="43" t="s">
        <v>507</v>
      </c>
      <c r="U98" s="43" t="s">
        <v>167</v>
      </c>
      <c r="V98" s="44">
        <v>43473</v>
      </c>
      <c r="W98" s="46">
        <v>2</v>
      </c>
      <c r="X98" s="64" t="s">
        <v>326</v>
      </c>
      <c r="Y98" s="46" t="s">
        <v>327</v>
      </c>
      <c r="Z98" s="44">
        <v>43190.666666666664</v>
      </c>
      <c r="AA98" s="58" t="s">
        <v>951</v>
      </c>
      <c r="AB98" s="91">
        <v>5000473</v>
      </c>
      <c r="AC98" s="92"/>
      <c r="AD98" s="92"/>
      <c r="AE98" s="92"/>
      <c r="AF98" s="95"/>
    </row>
    <row r="99" spans="1:32" s="20" customFormat="1" ht="15.6" hidden="1" customHeight="1" x14ac:dyDescent="0.25">
      <c r="A99" s="43" t="s">
        <v>175</v>
      </c>
      <c r="B99" s="43" t="s">
        <v>268</v>
      </c>
      <c r="C99" s="43">
        <v>1090219</v>
      </c>
      <c r="D99" s="48">
        <v>77943935</v>
      </c>
      <c r="E99" s="43" t="s">
        <v>125</v>
      </c>
      <c r="F99" s="43" t="s">
        <v>179</v>
      </c>
      <c r="G99" s="43" t="s">
        <v>377</v>
      </c>
      <c r="H99" s="49" t="s">
        <v>377</v>
      </c>
      <c r="I99" s="43" t="s">
        <v>719</v>
      </c>
      <c r="J99" s="43" t="s">
        <v>745</v>
      </c>
      <c r="K99" s="40">
        <v>500000</v>
      </c>
      <c r="L99" s="40">
        <v>500000</v>
      </c>
      <c r="M99" s="40"/>
      <c r="N99" s="41"/>
      <c r="O99" s="41"/>
      <c r="P99" s="64"/>
      <c r="Q99" s="42"/>
      <c r="R99" s="55"/>
      <c r="S99" s="55"/>
      <c r="T99" s="43" t="s">
        <v>718</v>
      </c>
      <c r="U99" s="43" t="s">
        <v>167</v>
      </c>
      <c r="V99" s="44">
        <v>44011</v>
      </c>
      <c r="W99" s="46">
        <v>41</v>
      </c>
      <c r="X99" s="64" t="s">
        <v>734</v>
      </c>
      <c r="Y99" s="44">
        <v>44012</v>
      </c>
      <c r="Z99" s="44">
        <v>44592.999305555553</v>
      </c>
      <c r="AA99" s="58" t="s">
        <v>951</v>
      </c>
      <c r="AB99" s="91">
        <v>5087343</v>
      </c>
      <c r="AC99" s="92">
        <v>500000</v>
      </c>
      <c r="AD99" s="92">
        <v>491040</v>
      </c>
      <c r="AE99" s="92">
        <v>118800</v>
      </c>
      <c r="AF99" s="95"/>
    </row>
    <row r="100" spans="1:32" s="20" customFormat="1" ht="15.6" customHeight="1" x14ac:dyDescent="0.25">
      <c r="A100" s="43" t="s">
        <v>175</v>
      </c>
      <c r="B100" s="43" t="s">
        <v>268</v>
      </c>
      <c r="C100" s="43">
        <v>1090219</v>
      </c>
      <c r="D100" s="48">
        <v>77943935</v>
      </c>
      <c r="E100" s="43" t="s">
        <v>134</v>
      </c>
      <c r="F100" s="43" t="s">
        <v>42</v>
      </c>
      <c r="G100" s="43" t="s">
        <v>378</v>
      </c>
      <c r="H100" s="49" t="s">
        <v>378</v>
      </c>
      <c r="I100" s="43" t="s">
        <v>44</v>
      </c>
      <c r="J100" s="43" t="s">
        <v>45</v>
      </c>
      <c r="K100" s="50">
        <v>-1400000</v>
      </c>
      <c r="L100" s="50">
        <v>-1400000</v>
      </c>
      <c r="M100" s="40"/>
      <c r="N100" s="41"/>
      <c r="O100" s="41"/>
      <c r="P100" s="64"/>
      <c r="Q100" s="42"/>
      <c r="R100" s="55"/>
      <c r="S100" s="55" t="s">
        <v>991</v>
      </c>
      <c r="T100" s="43" t="s">
        <v>970</v>
      </c>
      <c r="U100" s="43" t="s">
        <v>167</v>
      </c>
      <c r="V100" s="44">
        <v>44631</v>
      </c>
      <c r="W100" s="46"/>
      <c r="X100" s="64"/>
      <c r="Y100" s="46"/>
      <c r="Z100" s="44"/>
      <c r="AA100" s="58"/>
      <c r="AB100" s="91"/>
      <c r="AC100" s="92"/>
      <c r="AD100" s="92"/>
      <c r="AE100" s="92"/>
      <c r="AF100" s="95"/>
    </row>
    <row r="101" spans="1:32" s="20" customFormat="1" ht="15.6" hidden="1" customHeight="1" x14ac:dyDescent="0.25">
      <c r="A101" s="43" t="s">
        <v>175</v>
      </c>
      <c r="B101" s="43" t="s">
        <v>268</v>
      </c>
      <c r="C101" s="43"/>
      <c r="D101" s="48">
        <v>77943935</v>
      </c>
      <c r="E101" s="43" t="s">
        <v>134</v>
      </c>
      <c r="F101" s="43" t="s">
        <v>42</v>
      </c>
      <c r="G101" s="43" t="s">
        <v>378</v>
      </c>
      <c r="H101" s="49" t="s">
        <v>378</v>
      </c>
      <c r="I101" s="43" t="s">
        <v>44</v>
      </c>
      <c r="J101" s="43" t="s">
        <v>45</v>
      </c>
      <c r="K101" s="50">
        <f>L101+M101</f>
        <v>1400000</v>
      </c>
      <c r="L101" s="50">
        <v>1400000</v>
      </c>
      <c r="M101" s="40"/>
      <c r="N101" s="41"/>
      <c r="O101" s="41"/>
      <c r="P101" s="64"/>
      <c r="Q101" s="42"/>
      <c r="R101" s="55"/>
      <c r="S101" s="55" t="s">
        <v>991</v>
      </c>
      <c r="T101" s="43" t="s">
        <v>312</v>
      </c>
      <c r="U101" s="43" t="s">
        <v>198</v>
      </c>
      <c r="V101" s="44">
        <v>42185</v>
      </c>
      <c r="W101" s="46">
        <v>9</v>
      </c>
      <c r="X101" s="64" t="s">
        <v>612</v>
      </c>
      <c r="Y101" s="46" t="s">
        <v>336</v>
      </c>
      <c r="Z101" s="44">
        <v>42674.999305555553</v>
      </c>
      <c r="AA101" s="58" t="s">
        <v>951</v>
      </c>
      <c r="AB101" s="91"/>
      <c r="AC101" s="92"/>
      <c r="AD101" s="92"/>
      <c r="AE101" s="92"/>
      <c r="AF101" s="95"/>
    </row>
    <row r="102" spans="1:32" s="20" customFormat="1" ht="15.6" hidden="1" customHeight="1" x14ac:dyDescent="0.25">
      <c r="A102" s="43" t="s">
        <v>176</v>
      </c>
      <c r="B102" s="43" t="s">
        <v>274</v>
      </c>
      <c r="C102" s="43">
        <v>1090211</v>
      </c>
      <c r="D102" s="48">
        <v>52137222</v>
      </c>
      <c r="E102" s="43" t="s">
        <v>844</v>
      </c>
      <c r="F102" s="43" t="s">
        <v>856</v>
      </c>
      <c r="G102" s="43" t="s">
        <v>309</v>
      </c>
      <c r="H102" s="49" t="s">
        <v>309</v>
      </c>
      <c r="I102" s="43" t="s">
        <v>897</v>
      </c>
      <c r="J102" s="43" t="s">
        <v>899</v>
      </c>
      <c r="K102" s="50">
        <v>963900</v>
      </c>
      <c r="L102" s="42"/>
      <c r="M102" s="40">
        <v>963900</v>
      </c>
      <c r="N102" s="41"/>
      <c r="O102" s="41"/>
      <c r="P102" s="64"/>
      <c r="Q102" s="42"/>
      <c r="R102" s="55"/>
      <c r="S102" s="55"/>
      <c r="T102" s="43" t="s">
        <v>881</v>
      </c>
      <c r="U102" s="43" t="s">
        <v>167</v>
      </c>
      <c r="V102" s="44">
        <v>44284</v>
      </c>
      <c r="W102" s="46" t="s">
        <v>941</v>
      </c>
      <c r="X102" s="64" t="s">
        <v>901</v>
      </c>
      <c r="Y102" s="44">
        <v>44287</v>
      </c>
      <c r="Z102" s="44">
        <v>44620.583333333336</v>
      </c>
      <c r="AA102" s="58" t="s">
        <v>952</v>
      </c>
      <c r="AB102" s="91">
        <v>5158677</v>
      </c>
      <c r="AC102" s="92">
        <v>0</v>
      </c>
      <c r="AD102" s="92">
        <v>0</v>
      </c>
      <c r="AE102" s="92">
        <v>0</v>
      </c>
      <c r="AF102" s="95"/>
    </row>
    <row r="103" spans="1:32" s="20" customFormat="1" ht="15.6" hidden="1" customHeight="1" x14ac:dyDescent="0.25">
      <c r="A103" s="43" t="s">
        <v>175</v>
      </c>
      <c r="B103" s="43" t="s">
        <v>268</v>
      </c>
      <c r="C103" s="43"/>
      <c r="D103" s="48">
        <v>77943935</v>
      </c>
      <c r="E103" s="43" t="s">
        <v>125</v>
      </c>
      <c r="F103" s="43" t="s">
        <v>179</v>
      </c>
      <c r="G103" s="43" t="s">
        <v>376</v>
      </c>
      <c r="H103" s="49" t="s">
        <v>376</v>
      </c>
      <c r="I103" s="43" t="s">
        <v>306</v>
      </c>
      <c r="J103" s="43" t="s">
        <v>24</v>
      </c>
      <c r="K103" s="40">
        <f>L103+M103</f>
        <v>1153740</v>
      </c>
      <c r="L103" s="40">
        <v>1153740</v>
      </c>
      <c r="M103" s="40"/>
      <c r="N103" s="41"/>
      <c r="O103" s="41"/>
      <c r="P103" s="64"/>
      <c r="Q103" s="42"/>
      <c r="R103" s="55"/>
      <c r="S103" s="55" t="s">
        <v>991</v>
      </c>
      <c r="T103" s="43" t="s">
        <v>312</v>
      </c>
      <c r="U103" s="43" t="s">
        <v>198</v>
      </c>
      <c r="V103" s="44">
        <v>42185</v>
      </c>
      <c r="W103" s="46">
        <v>2</v>
      </c>
      <c r="X103" s="64" t="s">
        <v>326</v>
      </c>
      <c r="Y103" s="46" t="s">
        <v>327</v>
      </c>
      <c r="Z103" s="44">
        <v>43190.666666666664</v>
      </c>
      <c r="AA103" s="58" t="s">
        <v>951</v>
      </c>
      <c r="AB103" s="91"/>
      <c r="AC103" s="92"/>
      <c r="AD103" s="92"/>
      <c r="AE103" s="92"/>
      <c r="AF103" s="95"/>
    </row>
    <row r="104" spans="1:32" s="20" customFormat="1" ht="15.6" hidden="1" customHeight="1" x14ac:dyDescent="0.25">
      <c r="A104" s="43" t="s">
        <v>175</v>
      </c>
      <c r="B104" s="43" t="s">
        <v>268</v>
      </c>
      <c r="C104" s="43"/>
      <c r="D104" s="48">
        <v>77943935</v>
      </c>
      <c r="E104" s="43" t="s">
        <v>125</v>
      </c>
      <c r="F104" s="43" t="s">
        <v>179</v>
      </c>
      <c r="G104" s="43" t="s">
        <v>376</v>
      </c>
      <c r="H104" s="49" t="s">
        <v>376</v>
      </c>
      <c r="I104" s="43" t="s">
        <v>306</v>
      </c>
      <c r="J104" s="43" t="s">
        <v>24</v>
      </c>
      <c r="K104" s="40">
        <f>L104+M104</f>
        <v>-1153740</v>
      </c>
      <c r="L104" s="40">
        <v>-1153740</v>
      </c>
      <c r="M104" s="40"/>
      <c r="N104" s="41"/>
      <c r="O104" s="41"/>
      <c r="P104" s="64"/>
      <c r="Q104" s="42"/>
      <c r="R104" s="55"/>
      <c r="S104" s="55" t="s">
        <v>991</v>
      </c>
      <c r="T104" s="43" t="s">
        <v>507</v>
      </c>
      <c r="U104" s="43" t="s">
        <v>167</v>
      </c>
      <c r="V104" s="44">
        <v>43473</v>
      </c>
      <c r="W104" s="46">
        <v>2</v>
      </c>
      <c r="X104" s="64" t="s">
        <v>326</v>
      </c>
      <c r="Y104" s="46" t="s">
        <v>327</v>
      </c>
      <c r="Z104" s="44">
        <v>43190.666666666664</v>
      </c>
      <c r="AA104" s="58" t="s">
        <v>951</v>
      </c>
      <c r="AB104" s="91"/>
      <c r="AC104" s="92"/>
      <c r="AD104" s="92"/>
      <c r="AE104" s="92"/>
      <c r="AF104" s="95"/>
    </row>
    <row r="105" spans="1:32" s="20" customFormat="1" ht="15.6" hidden="1" customHeight="1" x14ac:dyDescent="0.25">
      <c r="A105" s="43" t="s">
        <v>175</v>
      </c>
      <c r="B105" s="43" t="s">
        <v>268</v>
      </c>
      <c r="C105" s="43"/>
      <c r="D105" s="48">
        <v>77943935</v>
      </c>
      <c r="E105" s="43" t="s">
        <v>287</v>
      </c>
      <c r="F105" s="43" t="s">
        <v>293</v>
      </c>
      <c r="G105" s="43" t="s">
        <v>377</v>
      </c>
      <c r="H105" s="49" t="s">
        <v>377</v>
      </c>
      <c r="I105" s="43" t="s">
        <v>288</v>
      </c>
      <c r="J105" s="43" t="s">
        <v>289</v>
      </c>
      <c r="K105" s="50">
        <f>L105+M105</f>
        <v>200000</v>
      </c>
      <c r="L105" s="50">
        <v>200000</v>
      </c>
      <c r="M105" s="40"/>
      <c r="N105" s="41"/>
      <c r="O105" s="41"/>
      <c r="P105" s="64"/>
      <c r="Q105" s="42"/>
      <c r="R105" s="55"/>
      <c r="S105" s="55"/>
      <c r="T105" s="43" t="s">
        <v>311</v>
      </c>
      <c r="U105" s="43" t="s">
        <v>167</v>
      </c>
      <c r="V105" s="44">
        <v>42485</v>
      </c>
      <c r="W105" s="46">
        <v>9</v>
      </c>
      <c r="X105" s="64" t="s">
        <v>333</v>
      </c>
      <c r="Y105" s="46" t="s">
        <v>336</v>
      </c>
      <c r="Z105" s="44">
        <v>42674.999305555553</v>
      </c>
      <c r="AA105" s="58" t="s">
        <v>951</v>
      </c>
      <c r="AB105" s="91">
        <v>5001685</v>
      </c>
      <c r="AC105" s="92">
        <v>171930</v>
      </c>
      <c r="AD105" s="92">
        <v>154243.6</v>
      </c>
      <c r="AE105" s="92">
        <v>86625.64</v>
      </c>
      <c r="AF105" s="95"/>
    </row>
    <row r="106" spans="1:32" s="20" customFormat="1" ht="15.6" customHeight="1" x14ac:dyDescent="0.25">
      <c r="A106" s="43" t="s">
        <v>175</v>
      </c>
      <c r="B106" s="43" t="s">
        <v>268</v>
      </c>
      <c r="C106" s="43">
        <v>1090219</v>
      </c>
      <c r="D106" s="48">
        <v>77943935</v>
      </c>
      <c r="E106" s="43" t="s">
        <v>226</v>
      </c>
      <c r="F106" s="43" t="s">
        <v>271</v>
      </c>
      <c r="G106" s="43" t="s">
        <v>375</v>
      </c>
      <c r="H106" s="49" t="s">
        <v>375</v>
      </c>
      <c r="I106" s="43" t="s">
        <v>253</v>
      </c>
      <c r="J106" s="43" t="s">
        <v>374</v>
      </c>
      <c r="K106" s="50">
        <v>-1250000</v>
      </c>
      <c r="L106" s="50">
        <v>-1250000</v>
      </c>
      <c r="M106" s="40"/>
      <c r="N106" s="41"/>
      <c r="O106" s="41"/>
      <c r="P106" s="64"/>
      <c r="Q106" s="42"/>
      <c r="R106" s="55"/>
      <c r="S106" s="55" t="s">
        <v>991</v>
      </c>
      <c r="T106" s="43" t="s">
        <v>970</v>
      </c>
      <c r="U106" s="43" t="s">
        <v>167</v>
      </c>
      <c r="V106" s="44">
        <v>44631</v>
      </c>
      <c r="W106" s="46"/>
      <c r="X106" s="64"/>
      <c r="Y106" s="46"/>
      <c r="Z106" s="44"/>
      <c r="AA106" s="58"/>
      <c r="AB106" s="91"/>
      <c r="AC106" s="92"/>
      <c r="AD106" s="92"/>
      <c r="AE106" s="92"/>
      <c r="AF106" s="95"/>
    </row>
    <row r="107" spans="1:32" s="20" customFormat="1" ht="15.6" hidden="1" customHeight="1" x14ac:dyDescent="0.25">
      <c r="A107" s="43" t="s">
        <v>175</v>
      </c>
      <c r="B107" s="43" t="s">
        <v>268</v>
      </c>
      <c r="C107" s="43"/>
      <c r="D107" s="48">
        <v>77943935</v>
      </c>
      <c r="E107" s="43" t="s">
        <v>226</v>
      </c>
      <c r="F107" s="43" t="s">
        <v>271</v>
      </c>
      <c r="G107" s="43" t="s">
        <v>375</v>
      </c>
      <c r="H107" s="49" t="s">
        <v>375</v>
      </c>
      <c r="I107" s="43" t="s">
        <v>253</v>
      </c>
      <c r="J107" s="43" t="s">
        <v>374</v>
      </c>
      <c r="K107" s="50">
        <f>L107+M107</f>
        <v>1250000</v>
      </c>
      <c r="L107" s="50">
        <v>1250000</v>
      </c>
      <c r="M107" s="40"/>
      <c r="N107" s="41"/>
      <c r="O107" s="41"/>
      <c r="P107" s="64"/>
      <c r="Q107" s="42"/>
      <c r="R107" s="55" t="s">
        <v>643</v>
      </c>
      <c r="S107" s="55" t="s">
        <v>991</v>
      </c>
      <c r="T107" s="43" t="s">
        <v>311</v>
      </c>
      <c r="U107" s="43" t="s">
        <v>167</v>
      </c>
      <c r="V107" s="44">
        <v>42485</v>
      </c>
      <c r="W107" s="46">
        <v>9</v>
      </c>
      <c r="X107" s="64" t="s">
        <v>333</v>
      </c>
      <c r="Y107" s="46" t="s">
        <v>336</v>
      </c>
      <c r="Z107" s="44">
        <v>42674.999305555553</v>
      </c>
      <c r="AA107" s="58" t="s">
        <v>951</v>
      </c>
      <c r="AB107" s="91"/>
      <c r="AC107" s="92"/>
      <c r="AD107" s="92"/>
      <c r="AE107" s="92"/>
      <c r="AF107" s="95"/>
    </row>
    <row r="108" spans="1:32" s="20" customFormat="1" ht="15.6" hidden="1" customHeight="1" x14ac:dyDescent="0.25">
      <c r="A108" s="43" t="s">
        <v>176</v>
      </c>
      <c r="B108" s="43" t="s">
        <v>273</v>
      </c>
      <c r="C108" s="43">
        <v>1090211</v>
      </c>
      <c r="D108" s="48">
        <v>175602496</v>
      </c>
      <c r="E108" s="43" t="s">
        <v>579</v>
      </c>
      <c r="F108" s="43" t="s">
        <v>586</v>
      </c>
      <c r="G108" s="43" t="s">
        <v>503</v>
      </c>
      <c r="H108" s="49" t="s">
        <v>503</v>
      </c>
      <c r="I108" s="43" t="s">
        <v>575</v>
      </c>
      <c r="J108" s="43" t="s">
        <v>587</v>
      </c>
      <c r="K108" s="40">
        <f>L108+M108</f>
        <v>453200</v>
      </c>
      <c r="L108" s="42"/>
      <c r="M108" s="40">
        <v>453200</v>
      </c>
      <c r="N108" s="41"/>
      <c r="O108" s="41"/>
      <c r="P108" s="64"/>
      <c r="Q108" s="42"/>
      <c r="R108" s="55"/>
      <c r="S108" s="55"/>
      <c r="T108" s="43" t="s">
        <v>606</v>
      </c>
      <c r="U108" s="43" t="s">
        <v>167</v>
      </c>
      <c r="V108" s="44">
        <v>43553</v>
      </c>
      <c r="W108" s="46" t="s">
        <v>770</v>
      </c>
      <c r="X108" s="64" t="s">
        <v>716</v>
      </c>
      <c r="Y108" s="44">
        <v>44020</v>
      </c>
      <c r="Z108" s="44">
        <v>44620.583333333336</v>
      </c>
      <c r="AA108" s="58" t="s">
        <v>952</v>
      </c>
      <c r="AB108" s="91">
        <v>5071021</v>
      </c>
      <c r="AC108" s="92">
        <v>351315.56</v>
      </c>
      <c r="AD108" s="92">
        <v>351315.56</v>
      </c>
      <c r="AE108" s="92">
        <v>351315.56</v>
      </c>
      <c r="AF108" s="95"/>
    </row>
    <row r="109" spans="1:32" s="20" customFormat="1" ht="15.6" hidden="1" customHeight="1" x14ac:dyDescent="0.25">
      <c r="A109" s="43" t="s">
        <v>175</v>
      </c>
      <c r="B109" s="43" t="s">
        <v>268</v>
      </c>
      <c r="C109" s="43"/>
      <c r="D109" s="48">
        <v>77943935</v>
      </c>
      <c r="E109" s="51" t="s">
        <v>557</v>
      </c>
      <c r="F109" s="43" t="s">
        <v>559</v>
      </c>
      <c r="G109" s="43" t="s">
        <v>378</v>
      </c>
      <c r="H109" s="49" t="s">
        <v>378</v>
      </c>
      <c r="I109" s="43" t="s">
        <v>378</v>
      </c>
      <c r="J109" s="43" t="s">
        <v>559</v>
      </c>
      <c r="K109" s="40">
        <f>L109+M109</f>
        <v>500000</v>
      </c>
      <c r="L109" s="40">
        <v>500000</v>
      </c>
      <c r="M109" s="40"/>
      <c r="N109" s="41"/>
      <c r="O109" s="41"/>
      <c r="P109" s="64"/>
      <c r="Q109" s="42"/>
      <c r="R109" s="55"/>
      <c r="S109" s="55"/>
      <c r="T109" s="43" t="s">
        <v>606</v>
      </c>
      <c r="U109" s="43" t="s">
        <v>167</v>
      </c>
      <c r="V109" s="44">
        <v>43553</v>
      </c>
      <c r="W109" s="46">
        <v>41</v>
      </c>
      <c r="X109" s="64" t="s">
        <v>607</v>
      </c>
      <c r="Y109" s="44">
        <v>43517</v>
      </c>
      <c r="Z109" s="44">
        <v>44592.999305555553</v>
      </c>
      <c r="AA109" s="58" t="s">
        <v>951</v>
      </c>
      <c r="AB109" s="91" t="s">
        <v>948</v>
      </c>
      <c r="AC109" s="92">
        <v>0</v>
      </c>
      <c r="AD109" s="92">
        <v>0</v>
      </c>
      <c r="AE109" s="92">
        <v>0</v>
      </c>
      <c r="AF109" s="95"/>
    </row>
    <row r="110" spans="1:32" s="20" customFormat="1" ht="15.6" hidden="1" customHeight="1" x14ac:dyDescent="0.25">
      <c r="A110" s="43" t="s">
        <v>176</v>
      </c>
      <c r="B110" s="43" t="s">
        <v>273</v>
      </c>
      <c r="C110" s="43">
        <v>1090211</v>
      </c>
      <c r="D110" s="48">
        <v>175602496</v>
      </c>
      <c r="E110" s="43" t="s">
        <v>146</v>
      </c>
      <c r="F110" s="43" t="s">
        <v>69</v>
      </c>
      <c r="G110" s="43" t="s">
        <v>373</v>
      </c>
      <c r="H110" s="49" t="s">
        <v>373</v>
      </c>
      <c r="I110" s="43" t="s">
        <v>116</v>
      </c>
      <c r="J110" s="43" t="s">
        <v>517</v>
      </c>
      <c r="K110" s="40">
        <f>L110+M110</f>
        <v>3256639.2</v>
      </c>
      <c r="L110" s="42"/>
      <c r="M110" s="40">
        <v>3256639.2</v>
      </c>
      <c r="N110" s="41"/>
      <c r="O110" s="41"/>
      <c r="P110" s="64" t="s">
        <v>204</v>
      </c>
      <c r="Q110" s="42"/>
      <c r="R110" s="110" t="s">
        <v>1035</v>
      </c>
      <c r="S110" s="55"/>
      <c r="T110" s="43" t="s">
        <v>507</v>
      </c>
      <c r="U110" s="43" t="s">
        <v>167</v>
      </c>
      <c r="V110" s="44">
        <v>43473</v>
      </c>
      <c r="W110" s="46">
        <v>34</v>
      </c>
      <c r="X110" s="55" t="s">
        <v>479</v>
      </c>
      <c r="Y110" s="46" t="s">
        <v>518</v>
      </c>
      <c r="Z110" s="44">
        <v>43770.999305555553</v>
      </c>
      <c r="AA110" s="58" t="s">
        <v>951</v>
      </c>
      <c r="AB110" s="91">
        <v>5034904</v>
      </c>
      <c r="AC110" s="92">
        <v>0</v>
      </c>
      <c r="AD110" s="92">
        <v>0</v>
      </c>
      <c r="AE110" s="92">
        <v>0</v>
      </c>
      <c r="AF110" s="95"/>
    </row>
    <row r="111" spans="1:32" s="20" customFormat="1" ht="15.6" hidden="1" customHeight="1" x14ac:dyDescent="0.25">
      <c r="A111" s="43" t="s">
        <v>177</v>
      </c>
      <c r="B111" s="43" t="s">
        <v>276</v>
      </c>
      <c r="C111" s="43">
        <v>1090219</v>
      </c>
      <c r="D111" s="48">
        <v>111991279</v>
      </c>
      <c r="E111" s="43" t="s">
        <v>186</v>
      </c>
      <c r="F111" s="43" t="s">
        <v>187</v>
      </c>
      <c r="G111" s="43" t="s">
        <v>308</v>
      </c>
      <c r="H111" s="49" t="s">
        <v>308</v>
      </c>
      <c r="I111" s="43" t="s">
        <v>188</v>
      </c>
      <c r="J111" s="43" t="s">
        <v>694</v>
      </c>
      <c r="K111" s="40">
        <v>350000</v>
      </c>
      <c r="L111" s="40">
        <v>350000</v>
      </c>
      <c r="M111" s="40"/>
      <c r="N111" s="41"/>
      <c r="O111" s="41"/>
      <c r="P111" s="64"/>
      <c r="Q111" s="42"/>
      <c r="R111" s="55"/>
      <c r="S111" s="55"/>
      <c r="T111" s="43" t="s">
        <v>664</v>
      </c>
      <c r="U111" s="43" t="s">
        <v>167</v>
      </c>
      <c r="V111" s="44">
        <v>43920</v>
      </c>
      <c r="W111" s="46">
        <v>36</v>
      </c>
      <c r="X111" s="64" t="s">
        <v>716</v>
      </c>
      <c r="Y111" s="46"/>
      <c r="Z111" s="44">
        <v>44348.999305555553</v>
      </c>
      <c r="AA111" s="58" t="s">
        <v>951</v>
      </c>
      <c r="AB111" s="91">
        <v>5070080</v>
      </c>
      <c r="AC111" s="92">
        <v>350000</v>
      </c>
      <c r="AD111" s="92">
        <v>165721.32</v>
      </c>
      <c r="AE111" s="92">
        <v>9995</v>
      </c>
      <c r="AF111" s="95"/>
    </row>
    <row r="112" spans="1:32" s="20" customFormat="1" ht="15.6" hidden="1" customHeight="1" x14ac:dyDescent="0.25">
      <c r="A112" s="43" t="s">
        <v>175</v>
      </c>
      <c r="B112" s="43" t="s">
        <v>322</v>
      </c>
      <c r="C112" s="43"/>
      <c r="D112" s="48">
        <v>22100000</v>
      </c>
      <c r="E112" s="43" t="s">
        <v>120</v>
      </c>
      <c r="F112" s="43" t="s">
        <v>5</v>
      </c>
      <c r="G112" s="43" t="s">
        <v>373</v>
      </c>
      <c r="H112" s="49" t="s">
        <v>373</v>
      </c>
      <c r="I112" s="43" t="s">
        <v>373</v>
      </c>
      <c r="J112" s="43" t="s">
        <v>8</v>
      </c>
      <c r="K112" s="40">
        <f>L112+M112</f>
        <v>180000</v>
      </c>
      <c r="L112" s="40">
        <v>180000</v>
      </c>
      <c r="M112" s="40"/>
      <c r="N112" s="41"/>
      <c r="O112" s="41"/>
      <c r="P112" s="64" t="s">
        <v>204</v>
      </c>
      <c r="Q112" s="42"/>
      <c r="R112" s="55"/>
      <c r="S112" s="55" t="s">
        <v>991</v>
      </c>
      <c r="T112" s="43" t="s">
        <v>312</v>
      </c>
      <c r="U112" s="43" t="s">
        <v>198</v>
      </c>
      <c r="V112" s="44">
        <v>42185</v>
      </c>
      <c r="W112" s="44"/>
      <c r="X112" s="64" t="s">
        <v>539</v>
      </c>
      <c r="Y112" s="46"/>
      <c r="Z112" s="44"/>
      <c r="AA112" s="78" t="s">
        <v>959</v>
      </c>
      <c r="AB112" s="91"/>
      <c r="AC112" s="92"/>
      <c r="AD112" s="92"/>
      <c r="AE112" s="92"/>
      <c r="AF112" s="95"/>
    </row>
    <row r="113" spans="1:32" s="20" customFormat="1" ht="15.6" customHeight="1" x14ac:dyDescent="0.25">
      <c r="A113" s="43" t="s">
        <v>175</v>
      </c>
      <c r="B113" s="43" t="s">
        <v>322</v>
      </c>
      <c r="C113" s="43">
        <v>1090219</v>
      </c>
      <c r="D113" s="48">
        <v>22100000</v>
      </c>
      <c r="E113" s="43" t="s">
        <v>120</v>
      </c>
      <c r="F113" s="43" t="s">
        <v>5</v>
      </c>
      <c r="G113" s="43" t="s">
        <v>373</v>
      </c>
      <c r="H113" s="49" t="s">
        <v>373</v>
      </c>
      <c r="I113" s="43" t="s">
        <v>373</v>
      </c>
      <c r="J113" s="43" t="s">
        <v>8</v>
      </c>
      <c r="K113" s="40">
        <v>-180000</v>
      </c>
      <c r="L113" s="40">
        <v>-180000</v>
      </c>
      <c r="M113" s="40"/>
      <c r="N113" s="41"/>
      <c r="O113" s="41"/>
      <c r="P113" s="64"/>
      <c r="Q113" s="42"/>
      <c r="R113" s="55"/>
      <c r="S113" s="55" t="s">
        <v>991</v>
      </c>
      <c r="T113" s="43" t="s">
        <v>970</v>
      </c>
      <c r="U113" s="43" t="s">
        <v>167</v>
      </c>
      <c r="V113" s="44">
        <v>44631</v>
      </c>
      <c r="W113" s="44"/>
      <c r="X113" s="64"/>
      <c r="Y113" s="46"/>
      <c r="Z113" s="44"/>
      <c r="AA113" s="78"/>
      <c r="AB113" s="91"/>
      <c r="AC113" s="92"/>
      <c r="AD113" s="92"/>
      <c r="AE113" s="92"/>
      <c r="AF113" s="95"/>
    </row>
    <row r="114" spans="1:32" s="20" customFormat="1" ht="15.6" hidden="1" customHeight="1" x14ac:dyDescent="0.25">
      <c r="A114" s="43" t="s">
        <v>175</v>
      </c>
      <c r="B114" s="43" t="s">
        <v>816</v>
      </c>
      <c r="C114" s="43">
        <v>1090219</v>
      </c>
      <c r="D114" s="48">
        <v>62000000</v>
      </c>
      <c r="E114" s="43" t="s">
        <v>820</v>
      </c>
      <c r="F114" s="43" t="s">
        <v>821</v>
      </c>
      <c r="G114" s="43" t="s">
        <v>211</v>
      </c>
      <c r="H114" s="49" t="s">
        <v>211</v>
      </c>
      <c r="I114" s="43" t="s">
        <v>832</v>
      </c>
      <c r="J114" s="43" t="s">
        <v>908</v>
      </c>
      <c r="K114" s="40">
        <v>59164400</v>
      </c>
      <c r="L114" s="40">
        <v>59164400</v>
      </c>
      <c r="M114" s="40"/>
      <c r="N114" s="41"/>
      <c r="O114" s="41"/>
      <c r="P114" s="64" t="s">
        <v>788</v>
      </c>
      <c r="Q114" s="42"/>
      <c r="R114" s="55"/>
      <c r="S114" s="55"/>
      <c r="T114" s="43" t="s">
        <v>829</v>
      </c>
      <c r="U114" s="43" t="s">
        <v>167</v>
      </c>
      <c r="V114" s="44">
        <v>44186</v>
      </c>
      <c r="W114" s="46">
        <v>54</v>
      </c>
      <c r="X114" s="64" t="s">
        <v>849</v>
      </c>
      <c r="Y114" s="46"/>
      <c r="Z114" s="44">
        <v>44592.999305555553</v>
      </c>
      <c r="AA114" s="58" t="s">
        <v>951</v>
      </c>
      <c r="AB114" s="91">
        <v>5092243</v>
      </c>
      <c r="AC114" s="92">
        <v>57637171.520000003</v>
      </c>
      <c r="AD114" s="92">
        <v>57612371.520000003</v>
      </c>
      <c r="AE114" s="92">
        <v>56974643.740000002</v>
      </c>
      <c r="AF114" s="95"/>
    </row>
    <row r="115" spans="1:32" s="20" customFormat="1" ht="15.6" hidden="1" customHeight="1" x14ac:dyDescent="0.25">
      <c r="A115" s="43" t="s">
        <v>176</v>
      </c>
      <c r="B115" s="43" t="s">
        <v>273</v>
      </c>
      <c r="C115" s="43">
        <v>1090211</v>
      </c>
      <c r="D115" s="48">
        <v>175602496</v>
      </c>
      <c r="E115" s="43" t="s">
        <v>924</v>
      </c>
      <c r="F115" s="43" t="s">
        <v>925</v>
      </c>
      <c r="G115" s="43" t="s">
        <v>684</v>
      </c>
      <c r="H115" s="49" t="s">
        <v>684</v>
      </c>
      <c r="I115" s="43" t="s">
        <v>944</v>
      </c>
      <c r="J115" s="43" t="s">
        <v>927</v>
      </c>
      <c r="K115" s="40">
        <v>6200000</v>
      </c>
      <c r="L115" s="42"/>
      <c r="M115" s="40">
        <v>6200000</v>
      </c>
      <c r="N115" s="43"/>
      <c r="O115" s="43"/>
      <c r="P115" s="55"/>
      <c r="Q115" s="42"/>
      <c r="R115" s="55"/>
      <c r="S115" s="55"/>
      <c r="T115" s="43" t="s">
        <v>931</v>
      </c>
      <c r="U115" s="43" t="s">
        <v>167</v>
      </c>
      <c r="V115" s="44">
        <v>44417</v>
      </c>
      <c r="W115" s="46" t="s">
        <v>941</v>
      </c>
      <c r="X115" s="64" t="s">
        <v>932</v>
      </c>
      <c r="Y115" s="44">
        <v>44287</v>
      </c>
      <c r="Z115" s="44">
        <v>44620.583333333336</v>
      </c>
      <c r="AA115" s="58" t="s">
        <v>952</v>
      </c>
      <c r="AB115" s="91">
        <v>9</v>
      </c>
      <c r="AC115" s="92">
        <v>0</v>
      </c>
      <c r="AD115" s="92">
        <v>0</v>
      </c>
      <c r="AE115" s="92">
        <v>0</v>
      </c>
      <c r="AF115" s="95"/>
    </row>
    <row r="116" spans="1:32" s="20" customFormat="1" ht="15.6" hidden="1" customHeight="1" x14ac:dyDescent="0.25">
      <c r="A116" s="43" t="s">
        <v>175</v>
      </c>
      <c r="B116" s="43" t="s">
        <v>268</v>
      </c>
      <c r="C116" s="43">
        <v>1090211</v>
      </c>
      <c r="D116" s="48">
        <v>77943935</v>
      </c>
      <c r="E116" s="43" t="s">
        <v>666</v>
      </c>
      <c r="F116" s="43" t="s">
        <v>674</v>
      </c>
      <c r="G116" s="43" t="s">
        <v>684</v>
      </c>
      <c r="H116" s="49" t="s">
        <v>684</v>
      </c>
      <c r="I116" s="43" t="s">
        <v>670</v>
      </c>
      <c r="J116" s="43" t="s">
        <v>900</v>
      </c>
      <c r="K116" s="50">
        <v>440095</v>
      </c>
      <c r="L116" s="50">
        <v>440095</v>
      </c>
      <c r="M116" s="40"/>
      <c r="N116" s="41"/>
      <c r="O116" s="41"/>
      <c r="P116" s="64"/>
      <c r="Q116" s="42"/>
      <c r="R116" s="55"/>
      <c r="S116" s="55"/>
      <c r="T116" s="43" t="s">
        <v>881</v>
      </c>
      <c r="U116" s="43" t="s">
        <v>167</v>
      </c>
      <c r="V116" s="44">
        <v>44284</v>
      </c>
      <c r="W116" s="46"/>
      <c r="X116" s="64" t="s">
        <v>716</v>
      </c>
      <c r="Y116" s="46"/>
      <c r="Z116" s="44">
        <v>44651.625</v>
      </c>
      <c r="AA116" s="58" t="s">
        <v>952</v>
      </c>
      <c r="AB116" s="91">
        <v>5074446</v>
      </c>
      <c r="AC116" s="92">
        <v>14775548.74</v>
      </c>
      <c r="AD116" s="92">
        <v>1564960</v>
      </c>
      <c r="AE116" s="92">
        <v>44900</v>
      </c>
      <c r="AF116" s="95"/>
    </row>
    <row r="117" spans="1:32" s="20" customFormat="1" ht="15.6" customHeight="1" x14ac:dyDescent="0.25">
      <c r="A117" s="43" t="s">
        <v>176</v>
      </c>
      <c r="B117" s="43" t="s">
        <v>273</v>
      </c>
      <c r="C117" s="43">
        <v>1090211</v>
      </c>
      <c r="D117" s="48">
        <v>175602496</v>
      </c>
      <c r="E117" s="43" t="s">
        <v>141</v>
      </c>
      <c r="F117" s="43" t="s">
        <v>58</v>
      </c>
      <c r="G117" s="43" t="s">
        <v>29</v>
      </c>
      <c r="H117" s="49" t="s">
        <v>29</v>
      </c>
      <c r="I117" s="43" t="s">
        <v>59</v>
      </c>
      <c r="J117" s="43" t="s">
        <v>60</v>
      </c>
      <c r="K117" s="40">
        <f>-K118</f>
        <v>-4000000</v>
      </c>
      <c r="L117" s="42"/>
      <c r="M117" s="40">
        <f>K117</f>
        <v>-4000000</v>
      </c>
      <c r="N117" s="41"/>
      <c r="O117" s="41"/>
      <c r="P117" s="64" t="s">
        <v>504</v>
      </c>
      <c r="Q117" s="42"/>
      <c r="R117" s="55"/>
      <c r="S117" s="55" t="s">
        <v>991</v>
      </c>
      <c r="T117" s="43" t="s">
        <v>970</v>
      </c>
      <c r="U117" s="43" t="s">
        <v>167</v>
      </c>
      <c r="V117" s="44">
        <v>44631</v>
      </c>
      <c r="W117" s="46"/>
      <c r="X117" s="64"/>
      <c r="Y117" s="44"/>
      <c r="Z117" s="44"/>
      <c r="AA117" s="58"/>
      <c r="AB117" s="91"/>
      <c r="AC117" s="92"/>
      <c r="AD117" s="92"/>
      <c r="AE117" s="92"/>
      <c r="AF117" s="95"/>
    </row>
    <row r="118" spans="1:32" s="20" customFormat="1" ht="15.6" hidden="1" customHeight="1" x14ac:dyDescent="0.25">
      <c r="A118" s="43" t="s">
        <v>176</v>
      </c>
      <c r="B118" s="43" t="s">
        <v>273</v>
      </c>
      <c r="C118" s="43"/>
      <c r="D118" s="48">
        <v>175602496</v>
      </c>
      <c r="E118" s="43" t="s">
        <v>141</v>
      </c>
      <c r="F118" s="43" t="s">
        <v>58</v>
      </c>
      <c r="G118" s="43" t="s">
        <v>29</v>
      </c>
      <c r="H118" s="49" t="s">
        <v>29</v>
      </c>
      <c r="I118" s="43" t="s">
        <v>59</v>
      </c>
      <c r="J118" s="43" t="s">
        <v>60</v>
      </c>
      <c r="K118" s="40">
        <f>L118+M118</f>
        <v>4000000</v>
      </c>
      <c r="L118" s="42"/>
      <c r="M118" s="40">
        <v>4000000</v>
      </c>
      <c r="N118" s="41"/>
      <c r="O118" s="41"/>
      <c r="P118" s="64" t="s">
        <v>504</v>
      </c>
      <c r="Q118" s="42"/>
      <c r="R118" s="55"/>
      <c r="S118" s="55" t="s">
        <v>991</v>
      </c>
      <c r="T118" s="43" t="s">
        <v>312</v>
      </c>
      <c r="U118" s="43" t="s">
        <v>198</v>
      </c>
      <c r="V118" s="44">
        <v>42185</v>
      </c>
      <c r="W118" s="46"/>
      <c r="X118" s="55" t="s">
        <v>613</v>
      </c>
      <c r="Y118" s="46"/>
      <c r="Z118" s="44"/>
      <c r="AA118" s="78" t="s">
        <v>959</v>
      </c>
      <c r="AB118" s="91"/>
      <c r="AC118" s="92"/>
      <c r="AD118" s="92"/>
      <c r="AE118" s="92"/>
      <c r="AF118" s="95"/>
    </row>
    <row r="119" spans="1:32" s="20" customFormat="1" ht="15.6" hidden="1" customHeight="1" x14ac:dyDescent="0.25">
      <c r="A119" s="43" t="s">
        <v>177</v>
      </c>
      <c r="B119" s="43" t="s">
        <v>275</v>
      </c>
      <c r="C119" s="43">
        <v>1090219</v>
      </c>
      <c r="D119" s="48">
        <v>5800000</v>
      </c>
      <c r="E119" s="43" t="s">
        <v>689</v>
      </c>
      <c r="F119" s="43" t="s">
        <v>690</v>
      </c>
      <c r="G119" s="43" t="s">
        <v>373</v>
      </c>
      <c r="H119" s="49" t="s">
        <v>373</v>
      </c>
      <c r="I119" s="43" t="s">
        <v>681</v>
      </c>
      <c r="J119" s="43" t="s">
        <v>691</v>
      </c>
      <c r="K119" s="40">
        <v>250000</v>
      </c>
      <c r="L119" s="40">
        <v>250000</v>
      </c>
      <c r="M119" s="40"/>
      <c r="N119" s="41"/>
      <c r="O119" s="41"/>
      <c r="P119" s="64"/>
      <c r="Q119" s="42" t="s">
        <v>157</v>
      </c>
      <c r="R119" s="55"/>
      <c r="S119" s="55"/>
      <c r="T119" s="43" t="s">
        <v>664</v>
      </c>
      <c r="U119" s="43" t="s">
        <v>167</v>
      </c>
      <c r="V119" s="44">
        <v>43920</v>
      </c>
      <c r="W119" s="46">
        <v>50</v>
      </c>
      <c r="X119" s="55" t="s">
        <v>716</v>
      </c>
      <c r="Y119" s="44">
        <v>43965</v>
      </c>
      <c r="Z119" s="44">
        <v>44561.999305555553</v>
      </c>
      <c r="AA119" s="58" t="s">
        <v>951</v>
      </c>
      <c r="AB119" s="91">
        <v>5158636</v>
      </c>
      <c r="AC119" s="92">
        <v>238600</v>
      </c>
      <c r="AD119" s="92">
        <v>238600</v>
      </c>
      <c r="AE119" s="92">
        <v>0</v>
      </c>
      <c r="AF119" s="95"/>
    </row>
    <row r="120" spans="1:32" s="20" customFormat="1" ht="15.6" customHeight="1" x14ac:dyDescent="0.25">
      <c r="A120" s="43" t="s">
        <v>175</v>
      </c>
      <c r="B120" s="43" t="s">
        <v>268</v>
      </c>
      <c r="C120" s="43">
        <v>1090219</v>
      </c>
      <c r="D120" s="48">
        <v>77943935</v>
      </c>
      <c r="E120" s="43" t="s">
        <v>706</v>
      </c>
      <c r="F120" s="43" t="s">
        <v>796</v>
      </c>
      <c r="G120" s="43" t="s">
        <v>211</v>
      </c>
      <c r="H120" s="49" t="s">
        <v>211</v>
      </c>
      <c r="I120" s="43" t="s">
        <v>667</v>
      </c>
      <c r="J120" s="55" t="s">
        <v>789</v>
      </c>
      <c r="K120" s="50">
        <f>-24689135.27</f>
        <v>-24689135.27</v>
      </c>
      <c r="L120" s="50">
        <f>-24689135.27</f>
        <v>-24689135.27</v>
      </c>
      <c r="M120" s="40"/>
      <c r="N120" s="41"/>
      <c r="O120" s="41"/>
      <c r="P120" s="64" t="s">
        <v>788</v>
      </c>
      <c r="Q120" s="42"/>
      <c r="R120" s="55"/>
      <c r="S120" s="55" t="s">
        <v>993</v>
      </c>
      <c r="T120" s="43" t="s">
        <v>970</v>
      </c>
      <c r="U120" s="43" t="s">
        <v>167</v>
      </c>
      <c r="V120" s="44">
        <v>44631</v>
      </c>
      <c r="W120" s="46">
        <v>49</v>
      </c>
      <c r="X120" s="64"/>
      <c r="Y120" s="44">
        <v>43907</v>
      </c>
      <c r="Z120" s="44"/>
      <c r="AA120" s="58"/>
      <c r="AB120" s="91">
        <v>5061257</v>
      </c>
      <c r="AC120" s="92"/>
      <c r="AD120" s="92"/>
      <c r="AE120" s="92"/>
      <c r="AF120" s="95"/>
    </row>
    <row r="121" spans="1:32" s="20" customFormat="1" ht="15.6" hidden="1" customHeight="1" x14ac:dyDescent="0.25">
      <c r="A121" s="43" t="s">
        <v>175</v>
      </c>
      <c r="B121" s="43" t="s">
        <v>268</v>
      </c>
      <c r="C121" s="43">
        <v>1090219</v>
      </c>
      <c r="D121" s="48">
        <v>77943935</v>
      </c>
      <c r="E121" s="43" t="s">
        <v>706</v>
      </c>
      <c r="F121" s="43" t="s">
        <v>796</v>
      </c>
      <c r="G121" s="43" t="s">
        <v>211</v>
      </c>
      <c r="H121" s="49" t="s">
        <v>211</v>
      </c>
      <c r="I121" s="43" t="s">
        <v>667</v>
      </c>
      <c r="J121" s="55" t="s">
        <v>789</v>
      </c>
      <c r="K121" s="50">
        <v>6357454.2699999996</v>
      </c>
      <c r="L121" s="50">
        <v>6357454.2699999996</v>
      </c>
      <c r="M121" s="40"/>
      <c r="N121" s="41"/>
      <c r="O121" s="41"/>
      <c r="P121" s="64" t="s">
        <v>788</v>
      </c>
      <c r="Q121" s="42"/>
      <c r="R121" s="55"/>
      <c r="S121" s="55" t="s">
        <v>993</v>
      </c>
      <c r="T121" s="43" t="s">
        <v>838</v>
      </c>
      <c r="U121" s="43" t="s">
        <v>167</v>
      </c>
      <c r="V121" s="44">
        <v>44186</v>
      </c>
      <c r="W121" s="46">
        <v>49</v>
      </c>
      <c r="X121" s="64"/>
      <c r="Y121" s="44">
        <v>43907</v>
      </c>
      <c r="Z121" s="44">
        <v>43921.999305555553</v>
      </c>
      <c r="AA121" s="58" t="s">
        <v>951</v>
      </c>
      <c r="AB121" s="91">
        <v>5061257</v>
      </c>
      <c r="AC121" s="92"/>
      <c r="AD121" s="92"/>
      <c r="AE121" s="92"/>
      <c r="AF121" s="95"/>
    </row>
    <row r="122" spans="1:32" s="20" customFormat="1" ht="15.6" hidden="1" customHeight="1" x14ac:dyDescent="0.25">
      <c r="A122" s="43" t="s">
        <v>175</v>
      </c>
      <c r="B122" s="43" t="s">
        <v>268</v>
      </c>
      <c r="C122" s="43">
        <v>1090219</v>
      </c>
      <c r="D122" s="48">
        <v>77943935</v>
      </c>
      <c r="E122" s="43" t="s">
        <v>706</v>
      </c>
      <c r="F122" s="43" t="s">
        <v>796</v>
      </c>
      <c r="G122" s="43" t="s">
        <v>211</v>
      </c>
      <c r="H122" s="49" t="s">
        <v>211</v>
      </c>
      <c r="I122" s="43" t="s">
        <v>667</v>
      </c>
      <c r="J122" s="43" t="s">
        <v>789</v>
      </c>
      <c r="K122" s="50">
        <v>7531681</v>
      </c>
      <c r="L122" s="50">
        <v>7531681</v>
      </c>
      <c r="M122" s="40"/>
      <c r="N122" s="41"/>
      <c r="O122" s="41"/>
      <c r="P122" s="64" t="s">
        <v>788</v>
      </c>
      <c r="Q122" s="42"/>
      <c r="R122" s="55" t="s">
        <v>790</v>
      </c>
      <c r="S122" s="55" t="s">
        <v>993</v>
      </c>
      <c r="T122" s="43" t="s">
        <v>783</v>
      </c>
      <c r="U122" s="43" t="s">
        <v>167</v>
      </c>
      <c r="V122" s="44">
        <v>44074</v>
      </c>
      <c r="W122" s="46">
        <v>49</v>
      </c>
      <c r="X122" s="64" t="s">
        <v>787</v>
      </c>
      <c r="Y122" s="44">
        <v>43907</v>
      </c>
      <c r="Z122" s="44">
        <v>43921.999305555553</v>
      </c>
      <c r="AA122" s="58" t="s">
        <v>951</v>
      </c>
      <c r="AB122" s="91">
        <v>5061257</v>
      </c>
      <c r="AC122" s="92">
        <v>0</v>
      </c>
      <c r="AD122" s="92">
        <v>0</v>
      </c>
      <c r="AE122" s="92">
        <v>0</v>
      </c>
      <c r="AF122" s="95"/>
    </row>
    <row r="123" spans="1:32" s="20" customFormat="1" ht="15.6" hidden="1" customHeight="1" x14ac:dyDescent="0.25">
      <c r="A123" s="43" t="s">
        <v>175</v>
      </c>
      <c r="B123" s="43" t="s">
        <v>268</v>
      </c>
      <c r="C123" s="43">
        <v>1090219</v>
      </c>
      <c r="D123" s="48">
        <v>77943935</v>
      </c>
      <c r="E123" s="43" t="s">
        <v>706</v>
      </c>
      <c r="F123" s="43" t="s">
        <v>796</v>
      </c>
      <c r="G123" s="43" t="s">
        <v>211</v>
      </c>
      <c r="H123" s="49" t="s">
        <v>211</v>
      </c>
      <c r="I123" s="43" t="s">
        <v>667</v>
      </c>
      <c r="J123" s="43" t="s">
        <v>789</v>
      </c>
      <c r="K123" s="50">
        <v>10800000</v>
      </c>
      <c r="L123" s="50">
        <v>10800000</v>
      </c>
      <c r="M123" s="40"/>
      <c r="N123" s="41"/>
      <c r="O123" s="41"/>
      <c r="P123" s="64" t="s">
        <v>788</v>
      </c>
      <c r="Q123" s="42"/>
      <c r="R123" s="55"/>
      <c r="S123" s="55" t="s">
        <v>993</v>
      </c>
      <c r="T123" s="43" t="s">
        <v>664</v>
      </c>
      <c r="U123" s="43" t="s">
        <v>167</v>
      </c>
      <c r="V123" s="44">
        <v>43920</v>
      </c>
      <c r="W123" s="46">
        <v>49</v>
      </c>
      <c r="X123" s="64" t="s">
        <v>774</v>
      </c>
      <c r="Y123" s="44">
        <v>43907</v>
      </c>
      <c r="Z123" s="44">
        <v>43921.999305555553</v>
      </c>
      <c r="AA123" s="58" t="s">
        <v>951</v>
      </c>
      <c r="AB123" s="91">
        <v>5061257</v>
      </c>
      <c r="AC123" s="92"/>
      <c r="AD123" s="92"/>
      <c r="AE123" s="92"/>
      <c r="AF123" s="95"/>
    </row>
    <row r="124" spans="1:32" s="20" customFormat="1" ht="17.25" customHeight="1" x14ac:dyDescent="0.25">
      <c r="A124" s="43" t="s">
        <v>937</v>
      </c>
      <c r="B124" s="43" t="s">
        <v>938</v>
      </c>
      <c r="C124" s="43">
        <v>1090219</v>
      </c>
      <c r="D124" s="48">
        <v>100000000</v>
      </c>
      <c r="E124" s="43" t="s">
        <v>975</v>
      </c>
      <c r="F124" s="43" t="s">
        <v>974</v>
      </c>
      <c r="G124" s="43" t="s">
        <v>211</v>
      </c>
      <c r="H124" s="49" t="s">
        <v>211</v>
      </c>
      <c r="I124" s="43" t="s">
        <v>667</v>
      </c>
      <c r="J124" s="43" t="s">
        <v>789</v>
      </c>
      <c r="K124" s="50">
        <v>101426435.44</v>
      </c>
      <c r="L124" s="50">
        <v>101426435.44</v>
      </c>
      <c r="M124" s="40"/>
      <c r="N124" s="41"/>
      <c r="O124" s="41"/>
      <c r="P124" s="64" t="s">
        <v>788</v>
      </c>
      <c r="Q124" s="42"/>
      <c r="R124" s="55"/>
      <c r="S124" s="55"/>
      <c r="T124" s="43" t="s">
        <v>970</v>
      </c>
      <c r="U124" s="43" t="s">
        <v>167</v>
      </c>
      <c r="V124" s="44">
        <v>44631</v>
      </c>
      <c r="W124" s="46">
        <v>49</v>
      </c>
      <c r="X124" s="64"/>
      <c r="Y124" s="44">
        <v>43907</v>
      </c>
      <c r="Z124" s="44"/>
      <c r="AA124" s="58"/>
      <c r="AB124" s="91">
        <v>5061257</v>
      </c>
      <c r="AC124" s="92">
        <v>84026140.809999987</v>
      </c>
      <c r="AD124" s="92">
        <v>56570096.120000012</v>
      </c>
      <c r="AE124" s="92">
        <v>45265522.789999992</v>
      </c>
      <c r="AF124" s="95"/>
    </row>
    <row r="125" spans="1:32" s="20" customFormat="1" ht="15.6" hidden="1" customHeight="1" x14ac:dyDescent="0.25">
      <c r="A125" s="43" t="s">
        <v>175</v>
      </c>
      <c r="B125" s="43" t="s">
        <v>322</v>
      </c>
      <c r="C125" s="43">
        <v>1090219</v>
      </c>
      <c r="D125" s="48">
        <v>22100000</v>
      </c>
      <c r="E125" s="43" t="s">
        <v>713</v>
      </c>
      <c r="F125" s="43" t="s">
        <v>715</v>
      </c>
      <c r="G125" s="43" t="s">
        <v>172</v>
      </c>
      <c r="H125" s="49" t="s">
        <v>172</v>
      </c>
      <c r="I125" s="43" t="s">
        <v>172</v>
      </c>
      <c r="J125" s="43" t="s">
        <v>851</v>
      </c>
      <c r="K125" s="40">
        <v>700000</v>
      </c>
      <c r="L125" s="40">
        <v>700000</v>
      </c>
      <c r="M125" s="40"/>
      <c r="N125" s="41"/>
      <c r="O125" s="41"/>
      <c r="P125" s="64" t="s">
        <v>270</v>
      </c>
      <c r="Q125" s="42"/>
      <c r="R125" s="55"/>
      <c r="S125" s="55"/>
      <c r="T125" s="43" t="s">
        <v>664</v>
      </c>
      <c r="U125" s="43" t="s">
        <v>167</v>
      </c>
      <c r="V125" s="44">
        <v>43920</v>
      </c>
      <c r="W125" s="46"/>
      <c r="X125" s="64" t="s">
        <v>744</v>
      </c>
      <c r="Y125" s="46"/>
      <c r="Z125" s="44"/>
      <c r="AA125" s="58"/>
      <c r="AB125" s="91"/>
      <c r="AC125" s="92"/>
      <c r="AD125" s="92"/>
      <c r="AE125" s="92"/>
      <c r="AF125" s="95"/>
    </row>
    <row r="126" spans="1:32" s="20" customFormat="1" ht="15.6" hidden="1" customHeight="1" x14ac:dyDescent="0.25">
      <c r="A126" s="43" t="s">
        <v>175</v>
      </c>
      <c r="B126" s="43" t="s">
        <v>322</v>
      </c>
      <c r="C126" s="43">
        <v>1090219</v>
      </c>
      <c r="D126" s="48">
        <v>22100000</v>
      </c>
      <c r="E126" s="43" t="s">
        <v>713</v>
      </c>
      <c r="F126" s="43" t="s">
        <v>715</v>
      </c>
      <c r="G126" s="43" t="s">
        <v>172</v>
      </c>
      <c r="H126" s="49" t="s">
        <v>172</v>
      </c>
      <c r="I126" s="43" t="s">
        <v>172</v>
      </c>
      <c r="J126" s="43" t="s">
        <v>851</v>
      </c>
      <c r="K126" s="40">
        <v>-700000</v>
      </c>
      <c r="L126" s="40">
        <v>-700000</v>
      </c>
      <c r="M126" s="40"/>
      <c r="N126" s="41"/>
      <c r="O126" s="41"/>
      <c r="P126" s="64" t="s">
        <v>270</v>
      </c>
      <c r="Q126" s="42"/>
      <c r="R126" s="55" t="s">
        <v>831</v>
      </c>
      <c r="S126" s="55"/>
      <c r="T126" s="43" t="s">
        <v>829</v>
      </c>
      <c r="U126" s="43" t="s">
        <v>167</v>
      </c>
      <c r="V126" s="44">
        <v>44186</v>
      </c>
      <c r="W126" s="46"/>
      <c r="X126" s="64"/>
      <c r="Y126" s="46"/>
      <c r="Z126" s="44"/>
      <c r="AA126" s="58"/>
      <c r="AB126" s="91"/>
      <c r="AC126" s="92"/>
      <c r="AD126" s="92"/>
      <c r="AE126" s="92"/>
      <c r="AF126" s="95"/>
    </row>
    <row r="127" spans="1:32" s="20" customFormat="1" ht="15.6" hidden="1" customHeight="1" x14ac:dyDescent="0.25">
      <c r="A127" s="43" t="s">
        <v>176</v>
      </c>
      <c r="B127" s="43" t="s">
        <v>273</v>
      </c>
      <c r="C127" s="43">
        <v>1090211</v>
      </c>
      <c r="D127" s="48">
        <v>175602496</v>
      </c>
      <c r="E127" s="43" t="s">
        <v>840</v>
      </c>
      <c r="F127" s="43" t="s">
        <v>841</v>
      </c>
      <c r="G127" s="43" t="s">
        <v>172</v>
      </c>
      <c r="H127" s="49" t="s">
        <v>172</v>
      </c>
      <c r="I127" s="43" t="s">
        <v>438</v>
      </c>
      <c r="J127" s="43" t="s">
        <v>851</v>
      </c>
      <c r="K127" s="40">
        <v>700025</v>
      </c>
      <c r="L127" s="42"/>
      <c r="M127" s="40">
        <v>700025</v>
      </c>
      <c r="N127" s="41"/>
      <c r="O127" s="41"/>
      <c r="P127" s="64" t="s">
        <v>270</v>
      </c>
      <c r="Q127" s="42"/>
      <c r="R127" s="55"/>
      <c r="S127" s="55"/>
      <c r="T127" s="43" t="s">
        <v>838</v>
      </c>
      <c r="U127" s="43" t="s">
        <v>167</v>
      </c>
      <c r="V127" s="44">
        <v>44186</v>
      </c>
      <c r="W127" s="46" t="s">
        <v>941</v>
      </c>
      <c r="X127" s="64" t="s">
        <v>849</v>
      </c>
      <c r="Y127" s="44">
        <v>44287</v>
      </c>
      <c r="Z127" s="44">
        <v>44620.583333333336</v>
      </c>
      <c r="AA127" s="58" t="s">
        <v>952</v>
      </c>
      <c r="AB127" s="91">
        <v>5095002</v>
      </c>
      <c r="AC127" s="92">
        <v>0</v>
      </c>
      <c r="AD127" s="92">
        <v>0</v>
      </c>
      <c r="AE127" s="92">
        <v>0</v>
      </c>
      <c r="AF127" s="95"/>
    </row>
    <row r="128" spans="1:32" s="20" customFormat="1" ht="15.6" hidden="1" customHeight="1" x14ac:dyDescent="0.25">
      <c r="A128" s="43" t="s">
        <v>175</v>
      </c>
      <c r="B128" s="43" t="s">
        <v>272</v>
      </c>
      <c r="C128" s="43"/>
      <c r="D128" s="48">
        <v>4750000</v>
      </c>
      <c r="E128" s="43" t="s">
        <v>472</v>
      </c>
      <c r="F128" s="43" t="s">
        <v>489</v>
      </c>
      <c r="G128" s="43" t="s">
        <v>376</v>
      </c>
      <c r="H128" s="49" t="s">
        <v>376</v>
      </c>
      <c r="I128" s="43" t="s">
        <v>473</v>
      </c>
      <c r="J128" s="43" t="s">
        <v>474</v>
      </c>
      <c r="K128" s="40">
        <f>L128+M128</f>
        <v>150000</v>
      </c>
      <c r="L128" s="40">
        <v>150000</v>
      </c>
      <c r="M128" s="40"/>
      <c r="N128" s="41"/>
      <c r="O128" s="41"/>
      <c r="P128" s="64"/>
      <c r="Q128" s="42"/>
      <c r="R128" s="55"/>
      <c r="S128" s="55"/>
      <c r="T128" s="43" t="s">
        <v>470</v>
      </c>
      <c r="U128" s="43" t="s">
        <v>167</v>
      </c>
      <c r="V128" s="44">
        <v>43318</v>
      </c>
      <c r="W128" s="46">
        <v>37</v>
      </c>
      <c r="X128" s="64" t="s">
        <v>471</v>
      </c>
      <c r="Y128" s="46" t="s">
        <v>520</v>
      </c>
      <c r="Z128" s="44">
        <v>44196.999305555553</v>
      </c>
      <c r="AA128" s="58" t="s">
        <v>951</v>
      </c>
      <c r="AB128" s="91">
        <v>5041869</v>
      </c>
      <c r="AC128" s="92">
        <v>158000</v>
      </c>
      <c r="AD128" s="92">
        <v>140231.6</v>
      </c>
      <c r="AE128" s="92">
        <v>0</v>
      </c>
      <c r="AF128" s="95"/>
    </row>
    <row r="129" spans="1:32" s="20" customFormat="1" ht="15.6" hidden="1" customHeight="1" x14ac:dyDescent="0.25">
      <c r="A129" s="43" t="s">
        <v>175</v>
      </c>
      <c r="B129" s="43" t="s">
        <v>322</v>
      </c>
      <c r="C129" s="43"/>
      <c r="D129" s="48">
        <v>22100000</v>
      </c>
      <c r="E129" s="43" t="s">
        <v>122</v>
      </c>
      <c r="F129" s="43" t="s">
        <v>11</v>
      </c>
      <c r="G129" s="43" t="s">
        <v>12</v>
      </c>
      <c r="H129" s="49" t="s">
        <v>12</v>
      </c>
      <c r="I129" s="43" t="s">
        <v>12</v>
      </c>
      <c r="J129" s="43" t="s">
        <v>631</v>
      </c>
      <c r="K129" s="40">
        <f>L129+M129</f>
        <v>200000</v>
      </c>
      <c r="L129" s="40">
        <v>200000</v>
      </c>
      <c r="M129" s="40"/>
      <c r="N129" s="41"/>
      <c r="O129" s="41"/>
      <c r="P129" s="64"/>
      <c r="Q129" s="42"/>
      <c r="R129" s="55"/>
      <c r="S129" s="55" t="s">
        <v>991</v>
      </c>
      <c r="T129" s="43" t="s">
        <v>312</v>
      </c>
      <c r="U129" s="43" t="s">
        <v>198</v>
      </c>
      <c r="V129" s="44">
        <v>42185</v>
      </c>
      <c r="W129" s="46"/>
      <c r="X129" s="64"/>
      <c r="Y129" s="46"/>
      <c r="Z129" s="44"/>
      <c r="AA129" s="78" t="s">
        <v>959</v>
      </c>
      <c r="AB129" s="91"/>
      <c r="AC129" s="92"/>
      <c r="AD129" s="92"/>
      <c r="AE129" s="92"/>
      <c r="AF129" s="95"/>
    </row>
    <row r="130" spans="1:32" s="20" customFormat="1" ht="15.6" hidden="1" customHeight="1" x14ac:dyDescent="0.25">
      <c r="A130" s="43" t="s">
        <v>175</v>
      </c>
      <c r="B130" s="43" t="s">
        <v>322</v>
      </c>
      <c r="C130" s="43"/>
      <c r="D130" s="48">
        <v>22100000</v>
      </c>
      <c r="E130" s="43" t="s">
        <v>122</v>
      </c>
      <c r="F130" s="43" t="s">
        <v>11</v>
      </c>
      <c r="G130" s="43" t="s">
        <v>12</v>
      </c>
      <c r="H130" s="49" t="s">
        <v>12</v>
      </c>
      <c r="I130" s="43" t="s">
        <v>12</v>
      </c>
      <c r="J130" s="43" t="s">
        <v>631</v>
      </c>
      <c r="K130" s="40">
        <f>L130+M130</f>
        <v>-200000</v>
      </c>
      <c r="L130" s="40">
        <v>-200000</v>
      </c>
      <c r="M130" s="40"/>
      <c r="N130" s="41"/>
      <c r="O130" s="41"/>
      <c r="P130" s="64"/>
      <c r="Q130" s="42"/>
      <c r="R130" s="55" t="s">
        <v>314</v>
      </c>
      <c r="S130" s="55" t="s">
        <v>991</v>
      </c>
      <c r="T130" s="43" t="s">
        <v>311</v>
      </c>
      <c r="U130" s="43" t="s">
        <v>167</v>
      </c>
      <c r="V130" s="44">
        <v>42485</v>
      </c>
      <c r="W130" s="46"/>
      <c r="X130" s="64"/>
      <c r="Y130" s="46"/>
      <c r="Z130" s="44"/>
      <c r="AA130" s="78" t="s">
        <v>959</v>
      </c>
      <c r="AB130" s="91"/>
      <c r="AC130" s="92"/>
      <c r="AD130" s="92"/>
      <c r="AE130" s="92"/>
      <c r="AF130" s="95"/>
    </row>
    <row r="131" spans="1:32" s="20" customFormat="1" ht="15.6" hidden="1" customHeight="1" x14ac:dyDescent="0.25">
      <c r="A131" s="43" t="s">
        <v>175</v>
      </c>
      <c r="B131" s="43" t="s">
        <v>268</v>
      </c>
      <c r="C131" s="43"/>
      <c r="D131" s="48">
        <v>77943935</v>
      </c>
      <c r="E131" s="43" t="s">
        <v>212</v>
      </c>
      <c r="F131" s="43" t="s">
        <v>214</v>
      </c>
      <c r="G131" s="43" t="s">
        <v>12</v>
      </c>
      <c r="H131" s="49" t="s">
        <v>12</v>
      </c>
      <c r="I131" s="43" t="s">
        <v>12</v>
      </c>
      <c r="J131" s="43" t="s">
        <v>631</v>
      </c>
      <c r="K131" s="40">
        <f>L131+M131</f>
        <v>200000</v>
      </c>
      <c r="L131" s="40">
        <v>200000</v>
      </c>
      <c r="M131" s="40"/>
      <c r="N131" s="41"/>
      <c r="O131" s="41"/>
      <c r="P131" s="64"/>
      <c r="Q131" s="42"/>
      <c r="R131" s="55" t="s">
        <v>995</v>
      </c>
      <c r="S131" s="55"/>
      <c r="T131" s="43" t="s">
        <v>311</v>
      </c>
      <c r="U131" s="43" t="s">
        <v>167</v>
      </c>
      <c r="V131" s="44">
        <v>42485</v>
      </c>
      <c r="W131" s="46">
        <v>9</v>
      </c>
      <c r="X131" s="64" t="s">
        <v>333</v>
      </c>
      <c r="Y131" s="46" t="s">
        <v>336</v>
      </c>
      <c r="Z131" s="44">
        <v>42674.999305555553</v>
      </c>
      <c r="AA131" s="58" t="s">
        <v>951</v>
      </c>
      <c r="AB131" s="91">
        <v>5001354</v>
      </c>
      <c r="AC131" s="92">
        <v>156592.95000000001</v>
      </c>
      <c r="AD131" s="92">
        <v>156592.95000000001</v>
      </c>
      <c r="AE131" s="92">
        <v>156592.95000000001</v>
      </c>
      <c r="AF131" s="95"/>
    </row>
    <row r="132" spans="1:32" s="20" customFormat="1" ht="15.6" customHeight="1" x14ac:dyDescent="0.25">
      <c r="A132" s="43" t="s">
        <v>176</v>
      </c>
      <c r="B132" s="43" t="s">
        <v>274</v>
      </c>
      <c r="C132" s="43">
        <v>1090211</v>
      </c>
      <c r="D132" s="48">
        <v>52137222</v>
      </c>
      <c r="E132" s="43" t="s">
        <v>290</v>
      </c>
      <c r="F132" s="43" t="s">
        <v>291</v>
      </c>
      <c r="G132" s="43" t="s">
        <v>377</v>
      </c>
      <c r="H132" s="49" t="s">
        <v>377</v>
      </c>
      <c r="I132" s="43" t="s">
        <v>288</v>
      </c>
      <c r="J132" s="43" t="s">
        <v>292</v>
      </c>
      <c r="K132" s="50">
        <f>-K133</f>
        <v>-300000</v>
      </c>
      <c r="L132" s="42"/>
      <c r="M132" s="40">
        <f>K132</f>
        <v>-300000</v>
      </c>
      <c r="N132" s="41"/>
      <c r="O132" s="41"/>
      <c r="P132" s="64"/>
      <c r="Q132" s="42"/>
      <c r="R132" s="55"/>
      <c r="S132" s="55" t="s">
        <v>991</v>
      </c>
      <c r="T132" s="43" t="s">
        <v>970</v>
      </c>
      <c r="U132" s="43" t="s">
        <v>167</v>
      </c>
      <c r="V132" s="44">
        <v>44631</v>
      </c>
      <c r="W132" s="46"/>
      <c r="X132" s="55"/>
      <c r="Y132" s="46"/>
      <c r="Z132" s="44"/>
      <c r="AA132" s="78"/>
      <c r="AB132" s="91"/>
      <c r="AC132" s="92"/>
      <c r="AD132" s="92"/>
      <c r="AE132" s="92"/>
      <c r="AF132" s="95"/>
    </row>
    <row r="133" spans="1:32" s="20" customFormat="1" ht="15.6" hidden="1" customHeight="1" x14ac:dyDescent="0.25">
      <c r="A133" s="43" t="s">
        <v>176</v>
      </c>
      <c r="B133" s="43" t="s">
        <v>274</v>
      </c>
      <c r="C133" s="43"/>
      <c r="D133" s="48">
        <v>52137222</v>
      </c>
      <c r="E133" s="43" t="s">
        <v>290</v>
      </c>
      <c r="F133" s="43" t="s">
        <v>291</v>
      </c>
      <c r="G133" s="43" t="s">
        <v>377</v>
      </c>
      <c r="H133" s="49" t="s">
        <v>377</v>
      </c>
      <c r="I133" s="43" t="s">
        <v>288</v>
      </c>
      <c r="J133" s="43" t="s">
        <v>292</v>
      </c>
      <c r="K133" s="50">
        <f>L133+M133</f>
        <v>300000</v>
      </c>
      <c r="L133" s="42"/>
      <c r="M133" s="40">
        <v>300000</v>
      </c>
      <c r="N133" s="41"/>
      <c r="O133" s="41"/>
      <c r="P133" s="64"/>
      <c r="Q133" s="42"/>
      <c r="R133" s="55"/>
      <c r="S133" s="55" t="s">
        <v>991</v>
      </c>
      <c r="T133" s="43" t="s">
        <v>311</v>
      </c>
      <c r="U133" s="43" t="s">
        <v>167</v>
      </c>
      <c r="V133" s="44">
        <v>42485</v>
      </c>
      <c r="W133" s="46"/>
      <c r="X133" s="55" t="s">
        <v>546</v>
      </c>
      <c r="Y133" s="46"/>
      <c r="Z133" s="44"/>
      <c r="AA133" s="78" t="s">
        <v>959</v>
      </c>
      <c r="AB133" s="91"/>
      <c r="AC133" s="92"/>
      <c r="AD133" s="92"/>
      <c r="AE133" s="92"/>
      <c r="AF133" s="95"/>
    </row>
    <row r="134" spans="1:32" s="20" customFormat="1" ht="15.6" hidden="1" customHeight="1" x14ac:dyDescent="0.25">
      <c r="A134" s="43" t="s">
        <v>176</v>
      </c>
      <c r="B134" s="43" t="s">
        <v>274</v>
      </c>
      <c r="C134" s="43"/>
      <c r="D134" s="48">
        <v>52137222</v>
      </c>
      <c r="E134" s="43" t="s">
        <v>295</v>
      </c>
      <c r="F134" s="43" t="s">
        <v>298</v>
      </c>
      <c r="G134" s="43" t="s">
        <v>172</v>
      </c>
      <c r="H134" s="49" t="s">
        <v>172</v>
      </c>
      <c r="I134" s="43" t="s">
        <v>172</v>
      </c>
      <c r="J134" s="43" t="s">
        <v>299</v>
      </c>
      <c r="K134" s="50">
        <f>L134+M134</f>
        <v>5649925</v>
      </c>
      <c r="L134" s="42"/>
      <c r="M134" s="40">
        <v>5649925</v>
      </c>
      <c r="N134" s="41"/>
      <c r="O134" s="41"/>
      <c r="P134" s="64" t="s">
        <v>270</v>
      </c>
      <c r="Q134" s="42"/>
      <c r="R134" s="55"/>
      <c r="S134" s="55"/>
      <c r="T134" s="43" t="s">
        <v>300</v>
      </c>
      <c r="U134" s="43" t="s">
        <v>167</v>
      </c>
      <c r="V134" s="44">
        <v>42571</v>
      </c>
      <c r="W134" s="46">
        <v>11</v>
      </c>
      <c r="X134" s="64" t="s">
        <v>337</v>
      </c>
      <c r="Y134" s="46" t="s">
        <v>338</v>
      </c>
      <c r="Z134" s="44">
        <v>42643.999305555553</v>
      </c>
      <c r="AA134" s="58" t="s">
        <v>951</v>
      </c>
      <c r="AB134" s="91">
        <v>5001755</v>
      </c>
      <c r="AC134" s="92">
        <v>5649925</v>
      </c>
      <c r="AD134" s="92">
        <v>5649925</v>
      </c>
      <c r="AE134" s="92">
        <v>5535041.9100000001</v>
      </c>
      <c r="AF134" s="95"/>
    </row>
    <row r="135" spans="1:32" s="20" customFormat="1" ht="15.6" hidden="1" customHeight="1" x14ac:dyDescent="0.25">
      <c r="A135" s="43" t="s">
        <v>176</v>
      </c>
      <c r="B135" s="43" t="s">
        <v>274</v>
      </c>
      <c r="C135" s="43">
        <v>1090211</v>
      </c>
      <c r="D135" s="48">
        <v>52137222</v>
      </c>
      <c r="E135" s="43" t="s">
        <v>844</v>
      </c>
      <c r="F135" s="43" t="s">
        <v>856</v>
      </c>
      <c r="G135" s="43" t="s">
        <v>684</v>
      </c>
      <c r="H135" s="49" t="s">
        <v>684</v>
      </c>
      <c r="I135" s="43" t="s">
        <v>916</v>
      </c>
      <c r="J135" s="43" t="s">
        <v>917</v>
      </c>
      <c r="K135" s="50">
        <v>2135787.7200000002</v>
      </c>
      <c r="L135" s="42"/>
      <c r="M135" s="50">
        <v>2135787.7200000002</v>
      </c>
      <c r="N135" s="41"/>
      <c r="O135" s="41"/>
      <c r="P135" s="64"/>
      <c r="Q135" s="42"/>
      <c r="R135" s="55"/>
      <c r="S135" s="55"/>
      <c r="T135" s="43" t="s">
        <v>910</v>
      </c>
      <c r="U135" s="43" t="s">
        <v>167</v>
      </c>
      <c r="V135" s="44">
        <v>44405</v>
      </c>
      <c r="W135" s="46" t="s">
        <v>941</v>
      </c>
      <c r="X135" s="55" t="s">
        <v>913</v>
      </c>
      <c r="Y135" s="44">
        <v>44287</v>
      </c>
      <c r="Z135" s="44">
        <v>44620.583333333336</v>
      </c>
      <c r="AA135" s="58" t="s">
        <v>952</v>
      </c>
      <c r="AB135" s="91">
        <v>5150761</v>
      </c>
      <c r="AC135" s="92">
        <v>0</v>
      </c>
      <c r="AD135" s="92">
        <v>0</v>
      </c>
      <c r="AE135" s="92">
        <v>0</v>
      </c>
      <c r="AF135" s="95"/>
    </row>
    <row r="136" spans="1:32" s="20" customFormat="1" ht="15.6" customHeight="1" x14ac:dyDescent="0.25">
      <c r="A136" s="43" t="s">
        <v>176</v>
      </c>
      <c r="B136" s="43" t="s">
        <v>273</v>
      </c>
      <c r="C136" s="43">
        <v>1090211</v>
      </c>
      <c r="D136" s="48">
        <v>175602496</v>
      </c>
      <c r="E136" s="43" t="s">
        <v>251</v>
      </c>
      <c r="F136" s="43" t="s">
        <v>252</v>
      </c>
      <c r="G136" s="43" t="s">
        <v>375</v>
      </c>
      <c r="H136" s="49" t="s">
        <v>375</v>
      </c>
      <c r="I136" s="43" t="s">
        <v>253</v>
      </c>
      <c r="J136" s="43" t="s">
        <v>254</v>
      </c>
      <c r="K136" s="40">
        <f>-K137</f>
        <v>-1000000</v>
      </c>
      <c r="L136" s="42"/>
      <c r="M136" s="40">
        <f>K136</f>
        <v>-1000000</v>
      </c>
      <c r="N136" s="41"/>
      <c r="O136" s="41"/>
      <c r="P136" s="64"/>
      <c r="Q136" s="42"/>
      <c r="R136" s="55"/>
      <c r="S136" s="55" t="s">
        <v>991</v>
      </c>
      <c r="T136" s="54" t="s">
        <v>970</v>
      </c>
      <c r="U136" s="43" t="s">
        <v>167</v>
      </c>
      <c r="V136" s="44">
        <v>44631</v>
      </c>
      <c r="W136" s="72"/>
      <c r="X136" s="81"/>
      <c r="Y136" s="71"/>
      <c r="Z136" s="44"/>
      <c r="AA136" s="58"/>
      <c r="AB136" s="91"/>
      <c r="AC136" s="92"/>
      <c r="AD136" s="92"/>
      <c r="AE136" s="92"/>
      <c r="AF136" s="95"/>
    </row>
    <row r="137" spans="1:32" s="20" customFormat="1" ht="15.6" hidden="1" customHeight="1" x14ac:dyDescent="0.25">
      <c r="A137" s="43" t="s">
        <v>176</v>
      </c>
      <c r="B137" s="43" t="s">
        <v>273</v>
      </c>
      <c r="C137" s="43"/>
      <c r="D137" s="48">
        <v>175602496</v>
      </c>
      <c r="E137" s="43" t="s">
        <v>251</v>
      </c>
      <c r="F137" s="43" t="s">
        <v>252</v>
      </c>
      <c r="G137" s="43" t="s">
        <v>375</v>
      </c>
      <c r="H137" s="49" t="s">
        <v>375</v>
      </c>
      <c r="I137" s="43" t="s">
        <v>253</v>
      </c>
      <c r="J137" s="43" t="s">
        <v>254</v>
      </c>
      <c r="K137" s="40">
        <f>L137+M137</f>
        <v>1000000</v>
      </c>
      <c r="L137" s="42"/>
      <c r="M137" s="40">
        <v>1000000</v>
      </c>
      <c r="N137" s="41"/>
      <c r="O137" s="41"/>
      <c r="P137" s="64"/>
      <c r="Q137" s="42"/>
      <c r="R137" s="55"/>
      <c r="S137" s="55" t="s">
        <v>991</v>
      </c>
      <c r="T137" s="43" t="s">
        <v>311</v>
      </c>
      <c r="U137" s="43" t="s">
        <v>167</v>
      </c>
      <c r="V137" s="44">
        <v>42485</v>
      </c>
      <c r="W137" s="46"/>
      <c r="X137" s="55" t="s">
        <v>546</v>
      </c>
      <c r="Y137" s="46"/>
      <c r="Z137" s="44"/>
      <c r="AA137" s="78" t="s">
        <v>959</v>
      </c>
      <c r="AB137" s="91"/>
      <c r="AC137" s="92"/>
      <c r="AD137" s="92"/>
      <c r="AE137" s="92"/>
      <c r="AF137" s="95"/>
    </row>
    <row r="138" spans="1:32" s="20" customFormat="1" ht="15.6" hidden="1" customHeight="1" x14ac:dyDescent="0.25">
      <c r="A138" s="43" t="s">
        <v>176</v>
      </c>
      <c r="B138" s="43" t="s">
        <v>274</v>
      </c>
      <c r="C138" s="43"/>
      <c r="D138" s="48">
        <v>52137222</v>
      </c>
      <c r="E138" s="43" t="s">
        <v>368</v>
      </c>
      <c r="F138" s="43" t="s">
        <v>596</v>
      </c>
      <c r="G138" s="43" t="s">
        <v>211</v>
      </c>
      <c r="H138" s="49" t="s">
        <v>211</v>
      </c>
      <c r="I138" s="43" t="s">
        <v>303</v>
      </c>
      <c r="J138" s="43" t="s">
        <v>641</v>
      </c>
      <c r="K138" s="50">
        <f>L138+M138</f>
        <v>10980000</v>
      </c>
      <c r="L138" s="42"/>
      <c r="M138" s="40">
        <v>10980000</v>
      </c>
      <c r="N138" s="41"/>
      <c r="O138" s="41"/>
      <c r="P138" s="64" t="s">
        <v>205</v>
      </c>
      <c r="Q138" s="42"/>
      <c r="R138" s="55" t="s">
        <v>640</v>
      </c>
      <c r="S138" s="55"/>
      <c r="T138" s="43" t="s">
        <v>357</v>
      </c>
      <c r="U138" s="43" t="s">
        <v>167</v>
      </c>
      <c r="V138" s="44">
        <v>42718</v>
      </c>
      <c r="W138" s="46">
        <v>16</v>
      </c>
      <c r="X138" s="55" t="s">
        <v>359</v>
      </c>
      <c r="Y138" s="46" t="s">
        <v>386</v>
      </c>
      <c r="Z138" s="44">
        <v>42855.999305555553</v>
      </c>
      <c r="AA138" s="58" t="s">
        <v>951</v>
      </c>
      <c r="AB138" s="91">
        <v>5003837</v>
      </c>
      <c r="AC138" s="92">
        <v>10969696.070000002</v>
      </c>
      <c r="AD138" s="92">
        <v>10790661.180000002</v>
      </c>
      <c r="AE138" s="92">
        <v>8123970.7199999997</v>
      </c>
      <c r="AF138" s="95"/>
    </row>
    <row r="139" spans="1:32" s="20" customFormat="1" ht="15.6" hidden="1" customHeight="1" x14ac:dyDescent="0.25">
      <c r="A139" s="43" t="s">
        <v>176</v>
      </c>
      <c r="B139" s="43" t="s">
        <v>273</v>
      </c>
      <c r="C139" s="43"/>
      <c r="D139" s="48">
        <v>175602496</v>
      </c>
      <c r="E139" s="43" t="s">
        <v>151</v>
      </c>
      <c r="F139" s="43" t="s">
        <v>85</v>
      </c>
      <c r="G139" s="43" t="s">
        <v>12</v>
      </c>
      <c r="H139" s="49" t="s">
        <v>12</v>
      </c>
      <c r="I139" s="43" t="s">
        <v>26</v>
      </c>
      <c r="J139" s="43" t="s">
        <v>86</v>
      </c>
      <c r="K139" s="40">
        <f>L139+M139</f>
        <v>462855.49</v>
      </c>
      <c r="L139" s="42"/>
      <c r="M139" s="40">
        <v>462855.49</v>
      </c>
      <c r="N139" s="41"/>
      <c r="O139" s="41"/>
      <c r="P139" s="64" t="s">
        <v>203</v>
      </c>
      <c r="Q139" s="42"/>
      <c r="R139" s="55"/>
      <c r="S139" s="55" t="s">
        <v>991</v>
      </c>
      <c r="T139" s="43" t="s">
        <v>312</v>
      </c>
      <c r="U139" s="43" t="s">
        <v>198</v>
      </c>
      <c r="V139" s="44">
        <v>42185</v>
      </c>
      <c r="W139" s="46"/>
      <c r="X139" s="55"/>
      <c r="Y139" s="46"/>
      <c r="Z139" s="44"/>
      <c r="AA139" s="78" t="s">
        <v>959</v>
      </c>
      <c r="AB139" s="91"/>
      <c r="AC139" s="92"/>
      <c r="AD139" s="92"/>
      <c r="AE139" s="92"/>
      <c r="AF139" s="95"/>
    </row>
    <row r="140" spans="1:32" s="20" customFormat="1" ht="15.6" hidden="1" customHeight="1" x14ac:dyDescent="0.25">
      <c r="A140" s="43" t="s">
        <v>176</v>
      </c>
      <c r="B140" s="43" t="s">
        <v>273</v>
      </c>
      <c r="C140" s="43"/>
      <c r="D140" s="48">
        <v>175602496</v>
      </c>
      <c r="E140" s="43" t="s">
        <v>151</v>
      </c>
      <c r="F140" s="43" t="s">
        <v>85</v>
      </c>
      <c r="G140" s="43" t="s">
        <v>12</v>
      </c>
      <c r="H140" s="49" t="s">
        <v>12</v>
      </c>
      <c r="I140" s="43" t="s">
        <v>26</v>
      </c>
      <c r="J140" s="43" t="s">
        <v>86</v>
      </c>
      <c r="K140" s="40">
        <f>L140+M140</f>
        <v>-462855.49</v>
      </c>
      <c r="L140" s="42"/>
      <c r="M140" s="40">
        <v>-462855.49</v>
      </c>
      <c r="N140" s="41"/>
      <c r="O140" s="41"/>
      <c r="P140" s="64" t="s">
        <v>203</v>
      </c>
      <c r="Q140" s="42"/>
      <c r="R140" s="55"/>
      <c r="S140" s="55" t="s">
        <v>991</v>
      </c>
      <c r="T140" s="43" t="s">
        <v>394</v>
      </c>
      <c r="U140" s="43" t="s">
        <v>167</v>
      </c>
      <c r="V140" s="44">
        <v>43061</v>
      </c>
      <c r="W140" s="46"/>
      <c r="X140" s="55"/>
      <c r="Y140" s="46"/>
      <c r="Z140" s="44"/>
      <c r="AA140" s="78" t="s">
        <v>959</v>
      </c>
      <c r="AB140" s="91"/>
      <c r="AC140" s="92"/>
      <c r="AD140" s="92"/>
      <c r="AE140" s="92"/>
      <c r="AF140" s="95"/>
    </row>
    <row r="141" spans="1:32" s="20" customFormat="1" ht="15.6" hidden="1" customHeight="1" x14ac:dyDescent="0.25">
      <c r="A141" s="43" t="s">
        <v>176</v>
      </c>
      <c r="B141" s="43" t="s">
        <v>273</v>
      </c>
      <c r="C141" s="43"/>
      <c r="D141" s="48">
        <v>175602496</v>
      </c>
      <c r="E141" s="43" t="s">
        <v>138</v>
      </c>
      <c r="F141" s="43" t="s">
        <v>51</v>
      </c>
      <c r="G141" s="43" t="s">
        <v>29</v>
      </c>
      <c r="H141" s="49" t="s">
        <v>29</v>
      </c>
      <c r="I141" s="43" t="s">
        <v>302</v>
      </c>
      <c r="J141" s="43" t="s">
        <v>431</v>
      </c>
      <c r="K141" s="40">
        <f>L141+M141</f>
        <v>1000000</v>
      </c>
      <c r="L141" s="42"/>
      <c r="M141" s="40">
        <v>1000000</v>
      </c>
      <c r="N141" s="41"/>
      <c r="O141" s="41"/>
      <c r="P141" s="64" t="s">
        <v>505</v>
      </c>
      <c r="Q141" s="42"/>
      <c r="R141" s="55"/>
      <c r="S141" s="55"/>
      <c r="T141" s="43" t="s">
        <v>429</v>
      </c>
      <c r="U141" s="43" t="s">
        <v>198</v>
      </c>
      <c r="V141" s="44">
        <v>43139</v>
      </c>
      <c r="W141" s="46">
        <v>30</v>
      </c>
      <c r="X141" s="64" t="s">
        <v>454</v>
      </c>
      <c r="Y141" s="46" t="s">
        <v>459</v>
      </c>
      <c r="Z141" s="44">
        <v>43395.999305555553</v>
      </c>
      <c r="AA141" s="58" t="s">
        <v>951</v>
      </c>
      <c r="AB141" s="91">
        <v>5031188</v>
      </c>
      <c r="AC141" s="92">
        <v>951824</v>
      </c>
      <c r="AD141" s="92">
        <v>945187.52</v>
      </c>
      <c r="AE141" s="92">
        <v>932787.54</v>
      </c>
      <c r="AF141" s="95"/>
    </row>
    <row r="142" spans="1:32" s="20" customFormat="1" ht="15.6" customHeight="1" x14ac:dyDescent="0.25">
      <c r="A142" s="43" t="s">
        <v>175</v>
      </c>
      <c r="B142" s="43" t="s">
        <v>268</v>
      </c>
      <c r="C142" s="43">
        <v>1090219</v>
      </c>
      <c r="D142" s="48">
        <v>77943935</v>
      </c>
      <c r="E142" s="43" t="s">
        <v>135</v>
      </c>
      <c r="F142" s="43" t="s">
        <v>46</v>
      </c>
      <c r="G142" s="43" t="s">
        <v>373</v>
      </c>
      <c r="H142" s="49" t="s">
        <v>373</v>
      </c>
      <c r="I142" s="43" t="s">
        <v>373</v>
      </c>
      <c r="J142" s="43" t="s">
        <v>46</v>
      </c>
      <c r="K142" s="40">
        <v>-3500000</v>
      </c>
      <c r="L142" s="40">
        <v>-3500000</v>
      </c>
      <c r="M142" s="40"/>
      <c r="N142" s="41"/>
      <c r="O142" s="41"/>
      <c r="P142" s="64"/>
      <c r="Q142" s="42"/>
      <c r="R142" s="55"/>
      <c r="S142" s="55" t="s">
        <v>991</v>
      </c>
      <c r="T142" s="43" t="s">
        <v>970</v>
      </c>
      <c r="U142" s="43" t="s">
        <v>167</v>
      </c>
      <c r="V142" s="44">
        <v>44631</v>
      </c>
      <c r="W142" s="46"/>
      <c r="X142" s="64"/>
      <c r="Y142" s="46"/>
      <c r="Z142" s="44"/>
      <c r="AA142" s="78"/>
      <c r="AB142" s="91"/>
      <c r="AC142" s="92"/>
      <c r="AD142" s="92"/>
      <c r="AE142" s="92"/>
      <c r="AF142" s="95"/>
    </row>
    <row r="143" spans="1:32" s="20" customFormat="1" ht="15.6" hidden="1" customHeight="1" x14ac:dyDescent="0.25">
      <c r="A143" s="43" t="s">
        <v>175</v>
      </c>
      <c r="B143" s="43" t="s">
        <v>268</v>
      </c>
      <c r="C143" s="43"/>
      <c r="D143" s="48">
        <v>77943935</v>
      </c>
      <c r="E143" s="43" t="s">
        <v>135</v>
      </c>
      <c r="F143" s="43" t="s">
        <v>46</v>
      </c>
      <c r="G143" s="43" t="s">
        <v>373</v>
      </c>
      <c r="H143" s="49" t="s">
        <v>373</v>
      </c>
      <c r="I143" s="43" t="s">
        <v>373</v>
      </c>
      <c r="J143" s="43" t="s">
        <v>46</v>
      </c>
      <c r="K143" s="40">
        <f>L143+M143</f>
        <v>3500000</v>
      </c>
      <c r="L143" s="40">
        <v>3500000</v>
      </c>
      <c r="M143" s="40"/>
      <c r="N143" s="41"/>
      <c r="O143" s="41"/>
      <c r="P143" s="64"/>
      <c r="Q143" s="42"/>
      <c r="R143" s="55"/>
      <c r="S143" s="55" t="s">
        <v>991</v>
      </c>
      <c r="T143" s="43" t="s">
        <v>312</v>
      </c>
      <c r="U143" s="43" t="s">
        <v>198</v>
      </c>
      <c r="V143" s="44">
        <v>42185</v>
      </c>
      <c r="W143" s="46">
        <v>13</v>
      </c>
      <c r="X143" s="64" t="s">
        <v>337</v>
      </c>
      <c r="Y143" s="46" t="s">
        <v>351</v>
      </c>
      <c r="Z143" s="44">
        <v>43069.999305555553</v>
      </c>
      <c r="AA143" s="58" t="s">
        <v>951</v>
      </c>
      <c r="AB143" s="91"/>
      <c r="AC143" s="92"/>
      <c r="AD143" s="92"/>
      <c r="AE143" s="92"/>
      <c r="AF143" s="95"/>
    </row>
    <row r="144" spans="1:32" s="20" customFormat="1" ht="15.6" hidden="1" customHeight="1" x14ac:dyDescent="0.25">
      <c r="A144" s="43" t="s">
        <v>175</v>
      </c>
      <c r="B144" s="43" t="s">
        <v>268</v>
      </c>
      <c r="C144" s="43">
        <v>1090219</v>
      </c>
      <c r="D144" s="48">
        <v>77943935</v>
      </c>
      <c r="E144" s="43" t="s">
        <v>706</v>
      </c>
      <c r="F144" s="43" t="s">
        <v>796</v>
      </c>
      <c r="G144" s="43" t="s">
        <v>211</v>
      </c>
      <c r="H144" s="49" t="s">
        <v>211</v>
      </c>
      <c r="I144" s="43" t="s">
        <v>667</v>
      </c>
      <c r="J144" s="43" t="s">
        <v>973</v>
      </c>
      <c r="K144" s="50">
        <v>30000000</v>
      </c>
      <c r="L144" s="50">
        <v>30000000</v>
      </c>
      <c r="M144" s="40"/>
      <c r="N144" s="41"/>
      <c r="O144" s="41"/>
      <c r="P144" s="64" t="s">
        <v>788</v>
      </c>
      <c r="Q144" s="42"/>
      <c r="R144" s="55" t="s">
        <v>786</v>
      </c>
      <c r="S144" s="55" t="s">
        <v>993</v>
      </c>
      <c r="T144" s="43" t="s">
        <v>783</v>
      </c>
      <c r="U144" s="43" t="s">
        <v>167</v>
      </c>
      <c r="V144" s="44">
        <v>44074</v>
      </c>
      <c r="W144" s="46">
        <v>49</v>
      </c>
      <c r="X144" s="64" t="s">
        <v>787</v>
      </c>
      <c r="Y144" s="44">
        <v>43907</v>
      </c>
      <c r="Z144" s="44">
        <v>43921.999305555553</v>
      </c>
      <c r="AA144" s="58" t="s">
        <v>951</v>
      </c>
      <c r="AB144" s="91"/>
      <c r="AC144" s="92"/>
      <c r="AD144" s="92"/>
      <c r="AE144" s="92"/>
      <c r="AF144" s="95"/>
    </row>
    <row r="145" spans="1:32" s="20" customFormat="1" ht="15.6" customHeight="1" x14ac:dyDescent="0.25">
      <c r="A145" s="43" t="s">
        <v>175</v>
      </c>
      <c r="B145" s="43" t="s">
        <v>268</v>
      </c>
      <c r="C145" s="43">
        <v>1090219</v>
      </c>
      <c r="D145" s="48">
        <v>77943935</v>
      </c>
      <c r="E145" s="43" t="s">
        <v>706</v>
      </c>
      <c r="F145" s="43" t="s">
        <v>796</v>
      </c>
      <c r="G145" s="43" t="s">
        <v>211</v>
      </c>
      <c r="H145" s="49" t="s">
        <v>211</v>
      </c>
      <c r="I145" s="43" t="s">
        <v>667</v>
      </c>
      <c r="J145" s="43" t="s">
        <v>973</v>
      </c>
      <c r="K145" s="50">
        <f>-K144</f>
        <v>-30000000</v>
      </c>
      <c r="L145" s="50">
        <f>-L144</f>
        <v>-30000000</v>
      </c>
      <c r="M145" s="40"/>
      <c r="N145" s="41"/>
      <c r="O145" s="41"/>
      <c r="P145" s="64" t="s">
        <v>788</v>
      </c>
      <c r="Q145" s="42"/>
      <c r="R145" s="55"/>
      <c r="S145" s="55" t="s">
        <v>993</v>
      </c>
      <c r="T145" s="43" t="s">
        <v>970</v>
      </c>
      <c r="U145" s="43" t="s">
        <v>167</v>
      </c>
      <c r="V145" s="44">
        <v>44631</v>
      </c>
      <c r="W145" s="46"/>
      <c r="X145" s="64"/>
      <c r="Y145" s="44"/>
      <c r="Z145" s="44"/>
      <c r="AA145" s="58"/>
      <c r="AB145" s="91"/>
      <c r="AC145" s="92"/>
      <c r="AD145" s="92"/>
      <c r="AE145" s="92"/>
      <c r="AF145" s="95"/>
    </row>
    <row r="146" spans="1:32" s="20" customFormat="1" ht="15.6" hidden="1" customHeight="1" x14ac:dyDescent="0.25">
      <c r="A146" s="43" t="s">
        <v>176</v>
      </c>
      <c r="B146" s="43" t="s">
        <v>273</v>
      </c>
      <c r="C146" s="43">
        <v>1090211</v>
      </c>
      <c r="D146" s="48">
        <v>175602496</v>
      </c>
      <c r="E146" s="43" t="s">
        <v>891</v>
      </c>
      <c r="F146" s="43" t="s">
        <v>892</v>
      </c>
      <c r="G146" s="43" t="s">
        <v>684</v>
      </c>
      <c r="H146" s="49" t="s">
        <v>684</v>
      </c>
      <c r="I146" s="43" t="s">
        <v>934</v>
      </c>
      <c r="J146" s="43" t="s">
        <v>933</v>
      </c>
      <c r="K146" s="40">
        <v>250000</v>
      </c>
      <c r="L146" s="42"/>
      <c r="M146" s="40">
        <v>250000</v>
      </c>
      <c r="N146" s="43"/>
      <c r="O146" s="43"/>
      <c r="P146" s="55"/>
      <c r="Q146" s="42"/>
      <c r="R146" s="55"/>
      <c r="S146" s="55"/>
      <c r="T146" s="43" t="s">
        <v>931</v>
      </c>
      <c r="U146" s="43" t="s">
        <v>167</v>
      </c>
      <c r="V146" s="44">
        <v>44417</v>
      </c>
      <c r="W146" s="46" t="s">
        <v>941</v>
      </c>
      <c r="X146" s="64" t="s">
        <v>932</v>
      </c>
      <c r="Y146" s="44">
        <v>44287</v>
      </c>
      <c r="Z146" s="44">
        <v>44620.583333333336</v>
      </c>
      <c r="AA146" s="58" t="s">
        <v>952</v>
      </c>
      <c r="AB146" s="91">
        <v>12</v>
      </c>
      <c r="AC146" s="92">
        <v>0</v>
      </c>
      <c r="AD146" s="92">
        <v>0</v>
      </c>
      <c r="AE146" s="92">
        <v>0</v>
      </c>
      <c r="AF146" s="95"/>
    </row>
    <row r="147" spans="1:32" s="20" customFormat="1" ht="15.6" hidden="1" customHeight="1" x14ac:dyDescent="0.25">
      <c r="A147" s="43" t="s">
        <v>175</v>
      </c>
      <c r="B147" s="43" t="s">
        <v>268</v>
      </c>
      <c r="C147" s="43"/>
      <c r="D147" s="48">
        <v>77943935</v>
      </c>
      <c r="E147" s="43" t="s">
        <v>246</v>
      </c>
      <c r="F147" s="43" t="s">
        <v>247</v>
      </c>
      <c r="G147" s="43" t="s">
        <v>248</v>
      </c>
      <c r="H147" s="49" t="s">
        <v>248</v>
      </c>
      <c r="I147" s="43" t="s">
        <v>249</v>
      </c>
      <c r="J147" s="43" t="s">
        <v>247</v>
      </c>
      <c r="K147" s="40">
        <f>L147+M147</f>
        <v>2000000</v>
      </c>
      <c r="L147" s="40">
        <v>2000000</v>
      </c>
      <c r="M147" s="40"/>
      <c r="N147" s="41"/>
      <c r="O147" s="41"/>
      <c r="P147" s="64"/>
      <c r="Q147" s="42"/>
      <c r="R147" s="55"/>
      <c r="S147" s="55"/>
      <c r="T147" s="43" t="s">
        <v>311</v>
      </c>
      <c r="U147" s="43" t="s">
        <v>167</v>
      </c>
      <c r="V147" s="44">
        <v>42485</v>
      </c>
      <c r="W147" s="46">
        <v>19</v>
      </c>
      <c r="X147" s="64" t="s">
        <v>341</v>
      </c>
      <c r="Y147" s="44">
        <v>42794</v>
      </c>
      <c r="Z147" s="44">
        <v>42886.999305555553</v>
      </c>
      <c r="AA147" s="58" t="s">
        <v>951</v>
      </c>
      <c r="AB147" s="91"/>
      <c r="AC147" s="92"/>
      <c r="AD147" s="92"/>
      <c r="AE147" s="92"/>
      <c r="AF147" s="95"/>
    </row>
    <row r="148" spans="1:32" s="20" customFormat="1" ht="15.6" hidden="1" customHeight="1" x14ac:dyDescent="0.25">
      <c r="A148" s="43" t="s">
        <v>175</v>
      </c>
      <c r="B148" s="43" t="s">
        <v>268</v>
      </c>
      <c r="C148" s="43"/>
      <c r="D148" s="48">
        <v>77943935</v>
      </c>
      <c r="E148" s="43" t="s">
        <v>246</v>
      </c>
      <c r="F148" s="43" t="s">
        <v>247</v>
      </c>
      <c r="G148" s="43" t="s">
        <v>248</v>
      </c>
      <c r="H148" s="49" t="s">
        <v>248</v>
      </c>
      <c r="I148" s="43" t="s">
        <v>249</v>
      </c>
      <c r="J148" s="43" t="s">
        <v>247</v>
      </c>
      <c r="K148" s="40">
        <f>L148+M148</f>
        <v>-2000000</v>
      </c>
      <c r="L148" s="40">
        <v>-2000000</v>
      </c>
      <c r="M148" s="40"/>
      <c r="N148" s="41"/>
      <c r="O148" s="41"/>
      <c r="P148" s="64"/>
      <c r="Q148" s="42"/>
      <c r="R148" s="55"/>
      <c r="S148" s="55"/>
      <c r="T148" s="43" t="s">
        <v>394</v>
      </c>
      <c r="U148" s="43" t="s">
        <v>167</v>
      </c>
      <c r="V148" s="44">
        <v>43061</v>
      </c>
      <c r="W148" s="46">
        <v>19</v>
      </c>
      <c r="X148" s="64" t="s">
        <v>341</v>
      </c>
      <c r="Y148" s="44">
        <v>42794</v>
      </c>
      <c r="Z148" s="44">
        <v>42886.999305555553</v>
      </c>
      <c r="AA148" s="58" t="s">
        <v>951</v>
      </c>
      <c r="AB148" s="91"/>
      <c r="AC148" s="92"/>
      <c r="AD148" s="92"/>
      <c r="AE148" s="92"/>
      <c r="AF148" s="95"/>
    </row>
    <row r="149" spans="1:32" s="20" customFormat="1" ht="15.6" hidden="1" customHeight="1" x14ac:dyDescent="0.25">
      <c r="A149" s="43" t="s">
        <v>175</v>
      </c>
      <c r="B149" s="43" t="s">
        <v>272</v>
      </c>
      <c r="C149" s="43"/>
      <c r="D149" s="48">
        <v>4750000</v>
      </c>
      <c r="E149" s="43" t="s">
        <v>419</v>
      </c>
      <c r="F149" s="43" t="s">
        <v>247</v>
      </c>
      <c r="G149" s="43" t="s">
        <v>248</v>
      </c>
      <c r="H149" s="49" t="s">
        <v>248</v>
      </c>
      <c r="I149" s="43" t="s">
        <v>249</v>
      </c>
      <c r="J149" s="43" t="s">
        <v>637</v>
      </c>
      <c r="K149" s="40">
        <f>L149+M149</f>
        <v>2000000</v>
      </c>
      <c r="L149" s="40">
        <v>2000000</v>
      </c>
      <c r="M149" s="40"/>
      <c r="N149" s="41"/>
      <c r="O149" s="41"/>
      <c r="P149" s="64"/>
      <c r="Q149" s="42"/>
      <c r="R149" s="55"/>
      <c r="S149" s="55"/>
      <c r="T149" s="43" t="s">
        <v>394</v>
      </c>
      <c r="U149" s="43" t="s">
        <v>167</v>
      </c>
      <c r="V149" s="44">
        <v>43061</v>
      </c>
      <c r="W149" s="46">
        <v>19</v>
      </c>
      <c r="X149" s="64" t="s">
        <v>341</v>
      </c>
      <c r="Y149" s="46" t="s">
        <v>391</v>
      </c>
      <c r="Z149" s="44">
        <v>42886.999305555553</v>
      </c>
      <c r="AA149" s="58" t="s">
        <v>951</v>
      </c>
      <c r="AB149" s="91">
        <v>5007917</v>
      </c>
      <c r="AC149" s="92">
        <v>1213880</v>
      </c>
      <c r="AD149" s="92">
        <v>1213880</v>
      </c>
      <c r="AE149" s="92">
        <v>374808.82</v>
      </c>
      <c r="AF149" s="95"/>
    </row>
    <row r="150" spans="1:32" s="20" customFormat="1" ht="15.6" hidden="1" customHeight="1" x14ac:dyDescent="0.25">
      <c r="A150" s="43" t="s">
        <v>175</v>
      </c>
      <c r="B150" s="43" t="s">
        <v>272</v>
      </c>
      <c r="C150" s="43"/>
      <c r="D150" s="48">
        <v>4750000</v>
      </c>
      <c r="E150" s="43" t="s">
        <v>419</v>
      </c>
      <c r="F150" s="43" t="s">
        <v>247</v>
      </c>
      <c r="G150" s="43" t="s">
        <v>248</v>
      </c>
      <c r="H150" s="49" t="s">
        <v>248</v>
      </c>
      <c r="I150" s="43" t="s">
        <v>249</v>
      </c>
      <c r="J150" s="43" t="s">
        <v>637</v>
      </c>
      <c r="K150" s="40">
        <v>440000</v>
      </c>
      <c r="L150" s="40">
        <v>440000</v>
      </c>
      <c r="M150" s="40"/>
      <c r="N150" s="41"/>
      <c r="O150" s="41"/>
      <c r="P150" s="64"/>
      <c r="Q150" s="42"/>
      <c r="R150" s="55" t="s">
        <v>653</v>
      </c>
      <c r="S150" s="55"/>
      <c r="T150" s="43" t="s">
        <v>652</v>
      </c>
      <c r="U150" s="43" t="s">
        <v>198</v>
      </c>
      <c r="V150" s="44">
        <v>43797</v>
      </c>
      <c r="W150" s="46">
        <v>19</v>
      </c>
      <c r="X150" s="64"/>
      <c r="Y150" s="57" t="s">
        <v>1079</v>
      </c>
      <c r="Z150" s="44">
        <v>42886.999305555553</v>
      </c>
      <c r="AA150" s="58" t="s">
        <v>951</v>
      </c>
      <c r="AB150" s="91">
        <v>5007917</v>
      </c>
      <c r="AC150" s="92"/>
      <c r="AD150" s="92"/>
      <c r="AE150" s="92"/>
      <c r="AF150" s="95"/>
    </row>
    <row r="151" spans="1:32" s="20" customFormat="1" ht="15.6" hidden="1" customHeight="1" x14ac:dyDescent="0.25">
      <c r="A151" s="43" t="s">
        <v>177</v>
      </c>
      <c r="B151" s="43" t="s">
        <v>276</v>
      </c>
      <c r="C151" s="43">
        <v>1090219</v>
      </c>
      <c r="D151" s="48">
        <v>111991279</v>
      </c>
      <c r="E151" s="43" t="s">
        <v>159</v>
      </c>
      <c r="F151" s="43" t="s">
        <v>103</v>
      </c>
      <c r="G151" s="43" t="s">
        <v>373</v>
      </c>
      <c r="H151" s="49" t="s">
        <v>373</v>
      </c>
      <c r="I151" s="43" t="s">
        <v>104</v>
      </c>
      <c r="J151" s="43" t="s">
        <v>103</v>
      </c>
      <c r="K151" s="40">
        <v>5000000</v>
      </c>
      <c r="L151" s="40">
        <v>5000000</v>
      </c>
      <c r="M151" s="40"/>
      <c r="N151" s="41"/>
      <c r="O151" s="41"/>
      <c r="P151" s="64"/>
      <c r="Q151" s="42"/>
      <c r="R151" s="55" t="s">
        <v>752</v>
      </c>
      <c r="S151" s="55"/>
      <c r="T151" s="43" t="s">
        <v>718</v>
      </c>
      <c r="U151" s="43" t="s">
        <v>167</v>
      </c>
      <c r="V151" s="44">
        <v>44011</v>
      </c>
      <c r="W151" s="46"/>
      <c r="X151" s="64" t="s">
        <v>716</v>
      </c>
      <c r="Y151" s="46"/>
      <c r="Z151" s="44"/>
      <c r="AA151" s="58"/>
      <c r="AB151" s="91"/>
      <c r="AC151" s="92"/>
      <c r="AD151" s="92"/>
      <c r="AE151" s="92"/>
      <c r="AF151" s="95"/>
    </row>
    <row r="152" spans="1:32" s="20" customFormat="1" ht="15.6" hidden="1" customHeight="1" x14ac:dyDescent="0.25">
      <c r="A152" s="43" t="s">
        <v>177</v>
      </c>
      <c r="B152" s="43" t="s">
        <v>276</v>
      </c>
      <c r="C152" s="43">
        <v>1090219</v>
      </c>
      <c r="D152" s="48">
        <v>111991279</v>
      </c>
      <c r="E152" s="43" t="s">
        <v>604</v>
      </c>
      <c r="F152" s="43" t="s">
        <v>605</v>
      </c>
      <c r="G152" s="43" t="s">
        <v>595</v>
      </c>
      <c r="H152" s="49" t="s">
        <v>595</v>
      </c>
      <c r="I152" s="43" t="s">
        <v>595</v>
      </c>
      <c r="J152" s="43" t="s">
        <v>605</v>
      </c>
      <c r="K152" s="40">
        <v>64424</v>
      </c>
      <c r="L152" s="40">
        <v>64424</v>
      </c>
      <c r="M152" s="40"/>
      <c r="N152" s="41"/>
      <c r="O152" s="41"/>
      <c r="P152" s="64"/>
      <c r="Q152" s="42"/>
      <c r="R152" s="55"/>
      <c r="S152" s="55"/>
      <c r="T152" s="43" t="s">
        <v>718</v>
      </c>
      <c r="U152" s="43" t="s">
        <v>167</v>
      </c>
      <c r="V152" s="44">
        <v>44011</v>
      </c>
      <c r="W152" s="46">
        <v>36</v>
      </c>
      <c r="X152" s="55" t="s">
        <v>739</v>
      </c>
      <c r="Y152" s="46" t="s">
        <v>738</v>
      </c>
      <c r="Z152" s="44">
        <v>44348.999305555553</v>
      </c>
      <c r="AA152" s="58" t="s">
        <v>951</v>
      </c>
      <c r="AB152" s="91"/>
      <c r="AC152" s="92"/>
      <c r="AD152" s="92"/>
      <c r="AE152" s="92"/>
      <c r="AF152" s="95"/>
    </row>
    <row r="153" spans="1:32" s="20" customFormat="1" ht="15.6" hidden="1" customHeight="1" x14ac:dyDescent="0.25">
      <c r="A153" s="43" t="s">
        <v>177</v>
      </c>
      <c r="B153" s="43" t="s">
        <v>276</v>
      </c>
      <c r="C153" s="43"/>
      <c r="D153" s="48">
        <v>111991279</v>
      </c>
      <c r="E153" s="43" t="s">
        <v>604</v>
      </c>
      <c r="F153" s="43" t="s">
        <v>605</v>
      </c>
      <c r="G153" s="43" t="s">
        <v>595</v>
      </c>
      <c r="H153" s="49" t="s">
        <v>595</v>
      </c>
      <c r="I153" s="43" t="s">
        <v>595</v>
      </c>
      <c r="J153" s="43" t="s">
        <v>605</v>
      </c>
      <c r="K153" s="40">
        <f>L153+M153</f>
        <v>690000</v>
      </c>
      <c r="L153" s="40">
        <v>690000</v>
      </c>
      <c r="M153" s="40"/>
      <c r="N153" s="41"/>
      <c r="O153" s="41"/>
      <c r="P153" s="64"/>
      <c r="Q153" s="42"/>
      <c r="R153" s="55"/>
      <c r="S153" s="55"/>
      <c r="T153" s="43" t="s">
        <v>606</v>
      </c>
      <c r="U153" s="43" t="s">
        <v>167</v>
      </c>
      <c r="V153" s="44">
        <v>43553</v>
      </c>
      <c r="W153" s="46">
        <v>36</v>
      </c>
      <c r="X153" s="64" t="s">
        <v>607</v>
      </c>
      <c r="Y153" s="46" t="s">
        <v>614</v>
      </c>
      <c r="Z153" s="44">
        <v>44348.999305555553</v>
      </c>
      <c r="AA153" s="58" t="s">
        <v>951</v>
      </c>
      <c r="AB153" s="91">
        <v>5060273</v>
      </c>
      <c r="AC153" s="92">
        <v>1025467</v>
      </c>
      <c r="AD153" s="92">
        <v>754361.6</v>
      </c>
      <c r="AE153" s="92"/>
      <c r="AF153" s="95"/>
    </row>
    <row r="154" spans="1:32" s="20" customFormat="1" ht="15.6" hidden="1" customHeight="1" x14ac:dyDescent="0.25">
      <c r="A154" s="43" t="s">
        <v>177</v>
      </c>
      <c r="B154" s="43" t="s">
        <v>276</v>
      </c>
      <c r="C154" s="43">
        <v>1090219</v>
      </c>
      <c r="D154" s="48">
        <v>111991279</v>
      </c>
      <c r="E154" s="43" t="s">
        <v>779</v>
      </c>
      <c r="F154" s="43" t="s">
        <v>780</v>
      </c>
      <c r="G154" s="43" t="s">
        <v>211</v>
      </c>
      <c r="H154" s="49" t="s">
        <v>211</v>
      </c>
      <c r="I154" s="43" t="s">
        <v>781</v>
      </c>
      <c r="J154" s="43" t="s">
        <v>782</v>
      </c>
      <c r="K154" s="40">
        <v>16975000</v>
      </c>
      <c r="L154" s="40">
        <v>16975000</v>
      </c>
      <c r="M154" s="40"/>
      <c r="N154" s="41"/>
      <c r="O154" s="41"/>
      <c r="P154" s="64" t="s">
        <v>788</v>
      </c>
      <c r="Q154" s="42"/>
      <c r="R154" s="55"/>
      <c r="S154" s="55"/>
      <c r="T154" s="43" t="s">
        <v>783</v>
      </c>
      <c r="U154" s="43" t="s">
        <v>167</v>
      </c>
      <c r="V154" s="44">
        <v>44074</v>
      </c>
      <c r="W154" s="46">
        <v>36</v>
      </c>
      <c r="X154" s="64" t="s">
        <v>785</v>
      </c>
      <c r="Y154" s="44" t="s">
        <v>519</v>
      </c>
      <c r="Z154" s="44">
        <v>44348.999305555553</v>
      </c>
      <c r="AA154" s="58" t="s">
        <v>951</v>
      </c>
      <c r="AB154" s="91">
        <v>5074725</v>
      </c>
      <c r="AC154" s="92">
        <v>16652160</v>
      </c>
      <c r="AD154" s="92">
        <v>0</v>
      </c>
      <c r="AE154" s="92">
        <v>0</v>
      </c>
      <c r="AF154" s="95"/>
    </row>
    <row r="155" spans="1:32" s="20" customFormat="1" ht="15.6" hidden="1" customHeight="1" x14ac:dyDescent="0.25">
      <c r="A155" s="43" t="s">
        <v>175</v>
      </c>
      <c r="B155" s="43" t="s">
        <v>268</v>
      </c>
      <c r="C155" s="43"/>
      <c r="D155" s="48">
        <v>77943935</v>
      </c>
      <c r="E155" s="43" t="s">
        <v>527</v>
      </c>
      <c r="F155" s="43" t="s">
        <v>528</v>
      </c>
      <c r="G155" s="43" t="s">
        <v>564</v>
      </c>
      <c r="H155" s="49" t="s">
        <v>564</v>
      </c>
      <c r="I155" s="43" t="s">
        <v>529</v>
      </c>
      <c r="J155" s="43" t="s">
        <v>528</v>
      </c>
      <c r="K155" s="50">
        <f>L155+M155</f>
        <v>392345.92</v>
      </c>
      <c r="L155" s="50">
        <f>316408*1.24</f>
        <v>392345.92</v>
      </c>
      <c r="M155" s="40"/>
      <c r="N155" s="41"/>
      <c r="O155" s="41"/>
      <c r="P155" s="64"/>
      <c r="Q155" s="42"/>
      <c r="R155" s="55"/>
      <c r="S155" s="55"/>
      <c r="T155" s="43" t="s">
        <v>507</v>
      </c>
      <c r="U155" s="43" t="s">
        <v>167</v>
      </c>
      <c r="V155" s="44">
        <v>43473</v>
      </c>
      <c r="W155" s="46">
        <v>41</v>
      </c>
      <c r="X155" s="64" t="s">
        <v>540</v>
      </c>
      <c r="Y155" s="46" t="s">
        <v>550</v>
      </c>
      <c r="Z155" s="44">
        <v>44592.999305555553</v>
      </c>
      <c r="AA155" s="58" t="s">
        <v>951</v>
      </c>
      <c r="AB155" s="91">
        <v>5045573</v>
      </c>
      <c r="AC155" s="92">
        <v>392345.92</v>
      </c>
      <c r="AD155" s="92">
        <v>0</v>
      </c>
      <c r="AE155" s="92">
        <v>0</v>
      </c>
      <c r="AF155" s="95"/>
    </row>
    <row r="156" spans="1:32" s="20" customFormat="1" ht="15.6" hidden="1" customHeight="1" x14ac:dyDescent="0.25">
      <c r="A156" s="43" t="s">
        <v>175</v>
      </c>
      <c r="B156" s="43" t="s">
        <v>268</v>
      </c>
      <c r="C156" s="43"/>
      <c r="D156" s="48">
        <v>77943935</v>
      </c>
      <c r="E156" s="43" t="s">
        <v>125</v>
      </c>
      <c r="F156" s="43" t="s">
        <v>179</v>
      </c>
      <c r="G156" s="43" t="s">
        <v>377</v>
      </c>
      <c r="H156" s="49" t="s">
        <v>377</v>
      </c>
      <c r="I156" s="97" t="s">
        <v>22</v>
      </c>
      <c r="J156" s="43" t="s">
        <v>23</v>
      </c>
      <c r="K156" s="40">
        <f>L156+M156</f>
        <v>174825.5</v>
      </c>
      <c r="L156" s="40">
        <v>157175</v>
      </c>
      <c r="M156" s="40">
        <v>17650.5</v>
      </c>
      <c r="N156" s="41" t="s">
        <v>321</v>
      </c>
      <c r="O156" s="41"/>
      <c r="P156" s="64"/>
      <c r="Q156" s="42"/>
      <c r="R156" s="55" t="s">
        <v>318</v>
      </c>
      <c r="S156" s="55"/>
      <c r="T156" s="43" t="s">
        <v>312</v>
      </c>
      <c r="U156" s="43" t="s">
        <v>198</v>
      </c>
      <c r="V156" s="44">
        <v>42185</v>
      </c>
      <c r="W156" s="46">
        <v>2</v>
      </c>
      <c r="X156" s="64" t="s">
        <v>326</v>
      </c>
      <c r="Y156" s="46" t="s">
        <v>327</v>
      </c>
      <c r="Z156" s="44">
        <v>43190.666666666664</v>
      </c>
      <c r="AA156" s="58" t="s">
        <v>951</v>
      </c>
      <c r="AB156" s="91"/>
      <c r="AC156" s="92"/>
      <c r="AD156" s="92"/>
      <c r="AE156" s="92"/>
      <c r="AF156" s="95"/>
    </row>
    <row r="157" spans="1:32" s="20" customFormat="1" ht="15.6" hidden="1" customHeight="1" x14ac:dyDescent="0.25">
      <c r="A157" s="43" t="s">
        <v>175</v>
      </c>
      <c r="B157" s="43" t="s">
        <v>268</v>
      </c>
      <c r="C157" s="43"/>
      <c r="D157" s="48">
        <v>77943935</v>
      </c>
      <c r="E157" s="43" t="s">
        <v>125</v>
      </c>
      <c r="F157" s="43" t="s">
        <v>179</v>
      </c>
      <c r="G157" s="43" t="s">
        <v>377</v>
      </c>
      <c r="H157" s="49" t="s">
        <v>377</v>
      </c>
      <c r="I157" s="97" t="s">
        <v>22</v>
      </c>
      <c r="J157" s="43" t="s">
        <v>23</v>
      </c>
      <c r="K157" s="40">
        <f>L157+M157</f>
        <v>-174825.5</v>
      </c>
      <c r="L157" s="40">
        <v>-157175</v>
      </c>
      <c r="M157" s="40">
        <v>-17650.5</v>
      </c>
      <c r="N157" s="41" t="s">
        <v>321</v>
      </c>
      <c r="O157" s="41"/>
      <c r="P157" s="64"/>
      <c r="Q157" s="42"/>
      <c r="R157" s="55"/>
      <c r="S157" s="55"/>
      <c r="T157" s="43" t="s">
        <v>507</v>
      </c>
      <c r="U157" s="43" t="s">
        <v>167</v>
      </c>
      <c r="V157" s="44">
        <v>43473</v>
      </c>
      <c r="W157" s="46">
        <v>2</v>
      </c>
      <c r="X157" s="64" t="s">
        <v>326</v>
      </c>
      <c r="Y157" s="46" t="s">
        <v>327</v>
      </c>
      <c r="Z157" s="44">
        <v>43190.666666666664</v>
      </c>
      <c r="AA157" s="58" t="s">
        <v>951</v>
      </c>
      <c r="AB157" s="91"/>
      <c r="AC157" s="92"/>
      <c r="AD157" s="92"/>
      <c r="AE157" s="92"/>
      <c r="AF157" s="95"/>
    </row>
    <row r="158" spans="1:32" s="20" customFormat="1" ht="15.6" hidden="1" customHeight="1" x14ac:dyDescent="0.25">
      <c r="A158" s="43" t="s">
        <v>175</v>
      </c>
      <c r="B158" s="43" t="s">
        <v>268</v>
      </c>
      <c r="C158" s="43"/>
      <c r="D158" s="48">
        <v>77943935</v>
      </c>
      <c r="E158" s="43" t="s">
        <v>133</v>
      </c>
      <c r="F158" s="43" t="s">
        <v>40</v>
      </c>
      <c r="G158" s="43" t="s">
        <v>172</v>
      </c>
      <c r="H158" s="49" t="s">
        <v>172</v>
      </c>
      <c r="I158" s="43" t="s">
        <v>172</v>
      </c>
      <c r="J158" s="43" t="s">
        <v>41</v>
      </c>
      <c r="K158" s="53">
        <f>L158+M158</f>
        <v>1041300</v>
      </c>
      <c r="L158" s="53">
        <v>907900</v>
      </c>
      <c r="M158" s="50">
        <v>133400</v>
      </c>
      <c r="N158" s="41" t="s">
        <v>321</v>
      </c>
      <c r="O158" s="41"/>
      <c r="P158" s="64" t="s">
        <v>270</v>
      </c>
      <c r="Q158" s="42"/>
      <c r="R158" s="55" t="s">
        <v>761</v>
      </c>
      <c r="S158" s="55"/>
      <c r="T158" s="43" t="s">
        <v>312</v>
      </c>
      <c r="U158" s="43" t="s">
        <v>198</v>
      </c>
      <c r="V158" s="44">
        <v>42185</v>
      </c>
      <c r="W158" s="46">
        <v>2</v>
      </c>
      <c r="X158" s="64" t="s">
        <v>326</v>
      </c>
      <c r="Y158" s="46" t="s">
        <v>327</v>
      </c>
      <c r="Z158" s="44">
        <v>43190.666666666664</v>
      </c>
      <c r="AA158" s="58" t="s">
        <v>951</v>
      </c>
      <c r="AB158" s="91">
        <v>5000372</v>
      </c>
      <c r="AC158" s="92">
        <v>745855.43</v>
      </c>
      <c r="AD158" s="92">
        <v>454804.8</v>
      </c>
      <c r="AE158" s="92">
        <v>452578.97</v>
      </c>
      <c r="AF158" s="95"/>
    </row>
    <row r="159" spans="1:32" s="20" customFormat="1" ht="15.6" hidden="1" customHeight="1" x14ac:dyDescent="0.25">
      <c r="A159" s="43" t="s">
        <v>175</v>
      </c>
      <c r="B159" s="43" t="s">
        <v>268</v>
      </c>
      <c r="C159" s="43"/>
      <c r="D159" s="48">
        <v>77943935</v>
      </c>
      <c r="E159" s="43" t="s">
        <v>133</v>
      </c>
      <c r="F159" s="43" t="s">
        <v>40</v>
      </c>
      <c r="G159" s="43" t="s">
        <v>172</v>
      </c>
      <c r="H159" s="49" t="s">
        <v>172</v>
      </c>
      <c r="I159" s="43" t="s">
        <v>172</v>
      </c>
      <c r="J159" s="43" t="s">
        <v>41</v>
      </c>
      <c r="K159" s="53">
        <f>L159+M159</f>
        <v>514883</v>
      </c>
      <c r="L159" s="53">
        <v>514883</v>
      </c>
      <c r="M159" s="50"/>
      <c r="N159" s="41"/>
      <c r="O159" s="41"/>
      <c r="P159" s="64" t="s">
        <v>270</v>
      </c>
      <c r="Q159" s="42"/>
      <c r="R159" s="55" t="s">
        <v>760</v>
      </c>
      <c r="S159" s="55"/>
      <c r="T159" s="43" t="s">
        <v>470</v>
      </c>
      <c r="U159" s="43" t="s">
        <v>167</v>
      </c>
      <c r="V159" s="44">
        <v>43318</v>
      </c>
      <c r="W159" s="46">
        <v>2</v>
      </c>
      <c r="X159" s="64" t="s">
        <v>326</v>
      </c>
      <c r="Y159" s="46" t="s">
        <v>327</v>
      </c>
      <c r="Z159" s="44">
        <v>43190.666666666664</v>
      </c>
      <c r="AA159" s="58" t="s">
        <v>951</v>
      </c>
      <c r="AB159" s="91">
        <v>5000372</v>
      </c>
      <c r="AC159" s="92"/>
      <c r="AD159" s="92"/>
      <c r="AE159" s="92"/>
      <c r="AF159" s="95"/>
    </row>
    <row r="160" spans="1:32" s="20" customFormat="1" ht="15.6" hidden="1" customHeight="1" x14ac:dyDescent="0.25">
      <c r="A160" s="43" t="s">
        <v>175</v>
      </c>
      <c r="B160" s="43" t="s">
        <v>816</v>
      </c>
      <c r="C160" s="43">
        <v>1090219</v>
      </c>
      <c r="D160" s="48">
        <v>62000000</v>
      </c>
      <c r="E160" s="43" t="s">
        <v>823</v>
      </c>
      <c r="F160" s="43" t="s">
        <v>825</v>
      </c>
      <c r="G160" s="43" t="s">
        <v>503</v>
      </c>
      <c r="H160" s="49" t="s">
        <v>503</v>
      </c>
      <c r="I160" s="43" t="s">
        <v>409</v>
      </c>
      <c r="J160" s="43" t="s">
        <v>835</v>
      </c>
      <c r="K160" s="40">
        <v>4880000</v>
      </c>
      <c r="L160" s="40">
        <v>4880000</v>
      </c>
      <c r="M160" s="40"/>
      <c r="N160" s="41"/>
      <c r="O160" s="41"/>
      <c r="P160" s="64" t="s">
        <v>1003</v>
      </c>
      <c r="Q160" s="42"/>
      <c r="R160" s="55"/>
      <c r="S160" s="55"/>
      <c r="T160" s="43" t="s">
        <v>829</v>
      </c>
      <c r="U160" s="43" t="s">
        <v>167</v>
      </c>
      <c r="V160" s="44">
        <v>44186</v>
      </c>
      <c r="W160" s="46">
        <v>54</v>
      </c>
      <c r="X160" s="64" t="s">
        <v>849</v>
      </c>
      <c r="Y160" s="44">
        <v>44235</v>
      </c>
      <c r="Z160" s="44">
        <v>44592.999305555553</v>
      </c>
      <c r="AA160" s="58" t="s">
        <v>951</v>
      </c>
      <c r="AB160" s="91">
        <v>5132792</v>
      </c>
      <c r="AC160" s="92">
        <v>3506125.61</v>
      </c>
      <c r="AD160" s="92">
        <v>182008.01</v>
      </c>
      <c r="AE160" s="92">
        <v>0</v>
      </c>
      <c r="AF160" s="95"/>
    </row>
    <row r="161" spans="1:32" s="20" customFormat="1" ht="15.6" hidden="1" customHeight="1" x14ac:dyDescent="0.25">
      <c r="A161" s="43" t="s">
        <v>175</v>
      </c>
      <c r="B161" s="43" t="s">
        <v>272</v>
      </c>
      <c r="C161" s="43">
        <v>1090219</v>
      </c>
      <c r="D161" s="48">
        <v>4750000</v>
      </c>
      <c r="E161" s="43" t="s">
        <v>563</v>
      </c>
      <c r="F161" s="43" t="s">
        <v>565</v>
      </c>
      <c r="G161" s="43" t="s">
        <v>564</v>
      </c>
      <c r="H161" s="49" t="s">
        <v>564</v>
      </c>
      <c r="I161" s="43" t="s">
        <v>675</v>
      </c>
      <c r="J161" s="43" t="s">
        <v>676</v>
      </c>
      <c r="K161" s="40">
        <v>1103600</v>
      </c>
      <c r="L161" s="40">
        <v>993240</v>
      </c>
      <c r="M161" s="40">
        <v>110360</v>
      </c>
      <c r="N161" s="41" t="s">
        <v>321</v>
      </c>
      <c r="O161" s="41"/>
      <c r="P161" s="64"/>
      <c r="Q161" s="42"/>
      <c r="R161" s="55"/>
      <c r="S161" s="55"/>
      <c r="T161" s="43" t="s">
        <v>664</v>
      </c>
      <c r="U161" s="43" t="s">
        <v>167</v>
      </c>
      <c r="V161" s="44">
        <v>43920</v>
      </c>
      <c r="W161" s="46">
        <v>37</v>
      </c>
      <c r="X161" s="64" t="s">
        <v>716</v>
      </c>
      <c r="Y161" s="44" t="s">
        <v>735</v>
      </c>
      <c r="Z161" s="44">
        <v>44196.999305555553</v>
      </c>
      <c r="AA161" s="58" t="s">
        <v>951</v>
      </c>
      <c r="AB161" s="91" t="s">
        <v>903</v>
      </c>
      <c r="AC161" s="92">
        <v>829045.81</v>
      </c>
      <c r="AD161" s="92">
        <v>251653.03999999998</v>
      </c>
      <c r="AE161" s="92">
        <v>40771.11</v>
      </c>
      <c r="AF161" s="95"/>
    </row>
    <row r="162" spans="1:32" s="20" customFormat="1" ht="15.6" hidden="1" customHeight="1" x14ac:dyDescent="0.25">
      <c r="A162" s="43" t="s">
        <v>175</v>
      </c>
      <c r="B162" s="43" t="s">
        <v>322</v>
      </c>
      <c r="C162" s="43">
        <v>1090219</v>
      </c>
      <c r="D162" s="48">
        <v>22100000</v>
      </c>
      <c r="E162" s="43" t="s">
        <v>120</v>
      </c>
      <c r="F162" s="43" t="s">
        <v>5</v>
      </c>
      <c r="G162" s="43" t="s">
        <v>373</v>
      </c>
      <c r="H162" s="49" t="s">
        <v>373</v>
      </c>
      <c r="I162" s="43" t="s">
        <v>836</v>
      </c>
      <c r="J162" s="43" t="s">
        <v>914</v>
      </c>
      <c r="K162" s="40">
        <v>361543</v>
      </c>
      <c r="L162" s="40">
        <v>361543</v>
      </c>
      <c r="M162" s="40"/>
      <c r="N162" s="41"/>
      <c r="O162" s="41"/>
      <c r="P162" s="64"/>
      <c r="Q162" s="42"/>
      <c r="R162" s="55"/>
      <c r="S162" s="55"/>
      <c r="T162" s="52" t="s">
        <v>910</v>
      </c>
      <c r="U162" s="43" t="s">
        <v>167</v>
      </c>
      <c r="V162" s="44">
        <v>44405</v>
      </c>
      <c r="W162" s="45">
        <v>42</v>
      </c>
      <c r="X162" s="64" t="s">
        <v>922</v>
      </c>
      <c r="Y162" s="46"/>
      <c r="Z162" s="44">
        <v>44620.999305555553</v>
      </c>
      <c r="AA162" s="58" t="s">
        <v>952</v>
      </c>
      <c r="AB162" s="91">
        <v>5150044</v>
      </c>
      <c r="AC162" s="92">
        <v>313593.46999999997</v>
      </c>
      <c r="AD162" s="92">
        <v>68032.600000000006</v>
      </c>
      <c r="AE162" s="92"/>
      <c r="AF162" s="95"/>
    </row>
    <row r="163" spans="1:32" s="20" customFormat="1" ht="15.6" hidden="1" customHeight="1" x14ac:dyDescent="0.25">
      <c r="A163" s="43" t="s">
        <v>175</v>
      </c>
      <c r="B163" s="43" t="s">
        <v>322</v>
      </c>
      <c r="C163" s="43">
        <v>1090219</v>
      </c>
      <c r="D163" s="48">
        <v>22100000</v>
      </c>
      <c r="E163" s="43" t="s">
        <v>757</v>
      </c>
      <c r="F163" s="43" t="s">
        <v>753</v>
      </c>
      <c r="G163" s="43" t="s">
        <v>373</v>
      </c>
      <c r="H163" s="49" t="s">
        <v>373</v>
      </c>
      <c r="I163" s="43" t="s">
        <v>104</v>
      </c>
      <c r="J163" s="43" t="s">
        <v>683</v>
      </c>
      <c r="K163" s="40">
        <v>1500000</v>
      </c>
      <c r="L163" s="40">
        <v>1500000</v>
      </c>
      <c r="M163" s="40"/>
      <c r="N163" s="41"/>
      <c r="O163" s="41"/>
      <c r="P163" s="64"/>
      <c r="Q163" s="42"/>
      <c r="R163" s="55" t="s">
        <v>751</v>
      </c>
      <c r="S163" s="55"/>
      <c r="T163" s="43" t="s">
        <v>718</v>
      </c>
      <c r="U163" s="43" t="s">
        <v>167</v>
      </c>
      <c r="V163" s="44">
        <v>44011</v>
      </c>
      <c r="W163" s="46">
        <v>42</v>
      </c>
      <c r="X163" s="64" t="s">
        <v>716</v>
      </c>
      <c r="Y163" s="44">
        <v>44035</v>
      </c>
      <c r="Z163" s="44">
        <v>44620.999305555553</v>
      </c>
      <c r="AA163" s="58" t="s">
        <v>952</v>
      </c>
      <c r="AB163" s="91">
        <v>5131163</v>
      </c>
      <c r="AC163" s="120">
        <v>508679.52</v>
      </c>
      <c r="AD163" s="120">
        <v>121153.48000000001</v>
      </c>
      <c r="AE163" s="92">
        <v>0</v>
      </c>
      <c r="AF163" s="95"/>
    </row>
    <row r="164" spans="1:32" s="20" customFormat="1" ht="15.6" hidden="1" customHeight="1" x14ac:dyDescent="0.25">
      <c r="A164" s="43" t="s">
        <v>177</v>
      </c>
      <c r="B164" s="43" t="s">
        <v>276</v>
      </c>
      <c r="C164" s="43">
        <v>1090219</v>
      </c>
      <c r="D164" s="48">
        <v>111991279</v>
      </c>
      <c r="E164" s="43" t="s">
        <v>159</v>
      </c>
      <c r="F164" s="43" t="s">
        <v>103</v>
      </c>
      <c r="G164" s="43" t="s">
        <v>373</v>
      </c>
      <c r="H164" s="49" t="s">
        <v>373</v>
      </c>
      <c r="I164" s="43" t="s">
        <v>104</v>
      </c>
      <c r="J164" s="43" t="s">
        <v>683</v>
      </c>
      <c r="K164" s="40">
        <v>-1500000</v>
      </c>
      <c r="L164" s="40">
        <v>-1500000</v>
      </c>
      <c r="M164" s="40"/>
      <c r="N164" s="41"/>
      <c r="O164" s="41"/>
      <c r="P164" s="64"/>
      <c r="Q164" s="42"/>
      <c r="R164" s="55" t="s">
        <v>751</v>
      </c>
      <c r="S164" s="55"/>
      <c r="T164" s="43" t="s">
        <v>718</v>
      </c>
      <c r="U164" s="43" t="s">
        <v>167</v>
      </c>
      <c r="V164" s="44">
        <v>44011</v>
      </c>
      <c r="W164" s="46"/>
      <c r="X164" s="64" t="s">
        <v>716</v>
      </c>
      <c r="Y164" s="46"/>
      <c r="Z164" s="44"/>
      <c r="AA164" s="58"/>
      <c r="AB164" s="91"/>
      <c r="AC164" s="92"/>
      <c r="AD164" s="92"/>
      <c r="AE164" s="92"/>
      <c r="AF164" s="95"/>
    </row>
    <row r="165" spans="1:32" s="20" customFormat="1" ht="15.6" hidden="1" customHeight="1" x14ac:dyDescent="0.25">
      <c r="A165" s="43" t="s">
        <v>177</v>
      </c>
      <c r="B165" s="43" t="s">
        <v>276</v>
      </c>
      <c r="C165" s="43">
        <v>1090219</v>
      </c>
      <c r="D165" s="48">
        <v>111991279</v>
      </c>
      <c r="E165" s="43" t="s">
        <v>159</v>
      </c>
      <c r="F165" s="43" t="s">
        <v>103</v>
      </c>
      <c r="G165" s="43" t="s">
        <v>373</v>
      </c>
      <c r="H165" s="49" t="s">
        <v>373</v>
      </c>
      <c r="I165" s="43" t="s">
        <v>104</v>
      </c>
      <c r="J165" s="43" t="s">
        <v>683</v>
      </c>
      <c r="K165" s="40">
        <v>1500000</v>
      </c>
      <c r="L165" s="40">
        <v>1500000</v>
      </c>
      <c r="M165" s="40"/>
      <c r="N165" s="41"/>
      <c r="O165" s="41"/>
      <c r="P165" s="64"/>
      <c r="Q165" s="42"/>
      <c r="R165" s="55" t="s">
        <v>998</v>
      </c>
      <c r="S165" s="55"/>
      <c r="T165" s="43" t="s">
        <v>664</v>
      </c>
      <c r="U165" s="43" t="s">
        <v>167</v>
      </c>
      <c r="V165" s="44">
        <v>43920</v>
      </c>
      <c r="W165" s="46">
        <v>42</v>
      </c>
      <c r="X165" s="64" t="s">
        <v>716</v>
      </c>
      <c r="Y165" s="46"/>
      <c r="Z165" s="44">
        <v>44620.999305555553</v>
      </c>
      <c r="AA165" s="58" t="s">
        <v>952</v>
      </c>
      <c r="AB165" s="91"/>
      <c r="AC165" s="92"/>
      <c r="AD165" s="92"/>
      <c r="AE165" s="92"/>
      <c r="AF165" s="95"/>
    </row>
    <row r="166" spans="1:32" s="20" customFormat="1" ht="15.6" hidden="1" customHeight="1" x14ac:dyDescent="0.25">
      <c r="A166" s="43" t="s">
        <v>177</v>
      </c>
      <c r="B166" s="43" t="s">
        <v>276</v>
      </c>
      <c r="C166" s="43">
        <v>1090219</v>
      </c>
      <c r="D166" s="48">
        <v>111991279</v>
      </c>
      <c r="E166" s="43" t="s">
        <v>440</v>
      </c>
      <c r="F166" s="43" t="s">
        <v>441</v>
      </c>
      <c r="G166" s="43" t="s">
        <v>503</v>
      </c>
      <c r="H166" s="49" t="s">
        <v>503</v>
      </c>
      <c r="I166" s="43" t="s">
        <v>409</v>
      </c>
      <c r="J166" s="43" t="s">
        <v>758</v>
      </c>
      <c r="K166" s="40">
        <v>2500000</v>
      </c>
      <c r="L166" s="40">
        <v>2500000</v>
      </c>
      <c r="M166" s="40"/>
      <c r="N166" s="41"/>
      <c r="O166" s="41"/>
      <c r="P166" s="64"/>
      <c r="Q166" s="42"/>
      <c r="R166" s="55"/>
      <c r="S166" s="55"/>
      <c r="T166" s="43" t="s">
        <v>754</v>
      </c>
      <c r="U166" s="43" t="s">
        <v>167</v>
      </c>
      <c r="V166" s="44">
        <v>44011</v>
      </c>
      <c r="W166" s="57" t="s">
        <v>1050</v>
      </c>
      <c r="X166" s="55" t="s">
        <v>399</v>
      </c>
      <c r="Y166" s="46" t="s">
        <v>519</v>
      </c>
      <c r="Z166" s="44">
        <v>44348.999305555553</v>
      </c>
      <c r="AA166" s="58" t="s">
        <v>951</v>
      </c>
      <c r="AB166" s="91">
        <v>5164828</v>
      </c>
      <c r="AC166" s="92"/>
      <c r="AD166" s="92"/>
      <c r="AE166" s="92"/>
      <c r="AF166" s="95"/>
    </row>
    <row r="167" spans="1:32" s="20" customFormat="1" ht="15.6" hidden="1" customHeight="1" x14ac:dyDescent="0.25">
      <c r="A167" s="43" t="s">
        <v>177</v>
      </c>
      <c r="B167" s="43" t="s">
        <v>276</v>
      </c>
      <c r="C167" s="43">
        <v>1090219</v>
      </c>
      <c r="D167" s="48">
        <v>111991279</v>
      </c>
      <c r="E167" s="43" t="s">
        <v>440</v>
      </c>
      <c r="F167" s="43" t="s">
        <v>441</v>
      </c>
      <c r="G167" s="43" t="s">
        <v>503</v>
      </c>
      <c r="H167" s="49" t="s">
        <v>503</v>
      </c>
      <c r="I167" s="43" t="s">
        <v>409</v>
      </c>
      <c r="J167" s="43" t="s">
        <v>758</v>
      </c>
      <c r="K167" s="40">
        <v>-1495600</v>
      </c>
      <c r="L167" s="40">
        <v>-1495600</v>
      </c>
      <c r="M167" s="40"/>
      <c r="N167" s="41"/>
      <c r="O167" s="41"/>
      <c r="P167" s="64"/>
      <c r="Q167" s="42"/>
      <c r="R167" s="55"/>
      <c r="S167" s="55"/>
      <c r="T167" s="52" t="s">
        <v>910</v>
      </c>
      <c r="U167" s="43" t="s">
        <v>167</v>
      </c>
      <c r="V167" s="44">
        <v>44405</v>
      </c>
      <c r="W167" s="57" t="s">
        <v>1050</v>
      </c>
      <c r="X167" s="55" t="s">
        <v>922</v>
      </c>
      <c r="Y167" s="46"/>
      <c r="Z167" s="44">
        <v>44348.999305555553</v>
      </c>
      <c r="AA167" s="58" t="s">
        <v>951</v>
      </c>
      <c r="AB167" s="91">
        <v>5164828</v>
      </c>
      <c r="AC167" s="92">
        <v>1281102</v>
      </c>
      <c r="AD167" s="92">
        <v>0</v>
      </c>
      <c r="AE167" s="92">
        <v>0</v>
      </c>
      <c r="AF167" s="95"/>
    </row>
    <row r="168" spans="1:32" s="20" customFormat="1" ht="30" hidden="1" customHeight="1" x14ac:dyDescent="0.25">
      <c r="A168" s="43" t="s">
        <v>177</v>
      </c>
      <c r="B168" s="43" t="s">
        <v>276</v>
      </c>
      <c r="C168" s="43"/>
      <c r="D168" s="48">
        <v>111991279</v>
      </c>
      <c r="E168" s="43" t="s">
        <v>702</v>
      </c>
      <c r="F168" s="43" t="s">
        <v>703</v>
      </c>
      <c r="G168" s="43" t="s">
        <v>372</v>
      </c>
      <c r="H168" s="49" t="s">
        <v>373</v>
      </c>
      <c r="I168" s="43" t="s">
        <v>104</v>
      </c>
      <c r="J168" s="43" t="s">
        <v>106</v>
      </c>
      <c r="K168" s="40">
        <f>L168+M168</f>
        <v>14182455</v>
      </c>
      <c r="L168" s="40">
        <v>14182455</v>
      </c>
      <c r="M168" s="40"/>
      <c r="N168" s="41"/>
      <c r="O168" s="41"/>
      <c r="P168" s="64"/>
      <c r="Q168" s="42"/>
      <c r="R168" s="55" t="s">
        <v>704</v>
      </c>
      <c r="S168" s="55"/>
      <c r="T168" s="43" t="s">
        <v>312</v>
      </c>
      <c r="U168" s="43" t="s">
        <v>198</v>
      </c>
      <c r="V168" s="44">
        <v>42185</v>
      </c>
      <c r="W168" s="46" t="s">
        <v>644</v>
      </c>
      <c r="X168" s="64" t="s">
        <v>451</v>
      </c>
      <c r="Y168" s="47" t="s">
        <v>645</v>
      </c>
      <c r="Z168" s="44">
        <v>43089.999305555553</v>
      </c>
      <c r="AA168" s="58" t="s">
        <v>951</v>
      </c>
      <c r="AB168" s="91" t="s">
        <v>961</v>
      </c>
      <c r="AC168" s="92"/>
      <c r="AD168" s="92"/>
      <c r="AE168" s="92"/>
      <c r="AF168" s="95"/>
    </row>
    <row r="169" spans="1:32" s="20" customFormat="1" ht="15.6" hidden="1" customHeight="1" x14ac:dyDescent="0.25">
      <c r="A169" s="43" t="s">
        <v>177</v>
      </c>
      <c r="B169" s="43" t="s">
        <v>276</v>
      </c>
      <c r="C169" s="43"/>
      <c r="D169" s="48">
        <v>111991279</v>
      </c>
      <c r="E169" s="43" t="s">
        <v>702</v>
      </c>
      <c r="F169" s="43" t="s">
        <v>703</v>
      </c>
      <c r="G169" s="43" t="s">
        <v>372</v>
      </c>
      <c r="H169" s="49" t="s">
        <v>373</v>
      </c>
      <c r="I169" s="43" t="s">
        <v>104</v>
      </c>
      <c r="J169" s="43" t="s">
        <v>106</v>
      </c>
      <c r="K169" s="40">
        <f>3370274.56+2999022.41</f>
        <v>6369296.9700000007</v>
      </c>
      <c r="L169" s="40">
        <f>3370274.56+2999022.41</f>
        <v>6369296.9700000007</v>
      </c>
      <c r="M169" s="40"/>
      <c r="N169" s="43"/>
      <c r="O169" s="43"/>
      <c r="P169" s="64"/>
      <c r="Q169" s="42"/>
      <c r="R169" s="55" t="s">
        <v>711</v>
      </c>
      <c r="S169" s="55"/>
      <c r="T169" s="43" t="s">
        <v>664</v>
      </c>
      <c r="U169" s="43" t="s">
        <v>167</v>
      </c>
      <c r="V169" s="44">
        <v>43920</v>
      </c>
      <c r="W169" s="46">
        <v>1</v>
      </c>
      <c r="X169" s="64" t="s">
        <v>747</v>
      </c>
      <c r="Y169" s="73">
        <v>42293</v>
      </c>
      <c r="Z169" s="44">
        <v>42369.999305555553</v>
      </c>
      <c r="AA169" s="58" t="s">
        <v>951</v>
      </c>
      <c r="AB169" s="91">
        <v>5000275</v>
      </c>
      <c r="AC169" s="92"/>
      <c r="AD169" s="92"/>
      <c r="AE169" s="92"/>
      <c r="AF169" s="95"/>
    </row>
    <row r="170" spans="1:32" s="20" customFormat="1" ht="15.6" hidden="1" customHeight="1" x14ac:dyDescent="0.25">
      <c r="A170" s="43" t="s">
        <v>177</v>
      </c>
      <c r="B170" s="43" t="s">
        <v>276</v>
      </c>
      <c r="C170" s="43"/>
      <c r="D170" s="48">
        <v>111991279</v>
      </c>
      <c r="E170" s="43" t="s">
        <v>159</v>
      </c>
      <c r="F170" s="43" t="s">
        <v>703</v>
      </c>
      <c r="G170" s="43" t="s">
        <v>373</v>
      </c>
      <c r="H170" s="49" t="s">
        <v>373</v>
      </c>
      <c r="I170" s="43" t="s">
        <v>104</v>
      </c>
      <c r="J170" s="43" t="s">
        <v>106</v>
      </c>
      <c r="K170" s="40">
        <v>8742590</v>
      </c>
      <c r="L170" s="40">
        <f>3500000+5242590</f>
        <v>8742590</v>
      </c>
      <c r="M170" s="40"/>
      <c r="N170" s="41"/>
      <c r="O170" s="41"/>
      <c r="P170" s="64"/>
      <c r="Q170" s="42"/>
      <c r="R170" s="55" t="s">
        <v>658</v>
      </c>
      <c r="S170" s="55"/>
      <c r="T170" s="43" t="s">
        <v>652</v>
      </c>
      <c r="U170" s="43" t="s">
        <v>198</v>
      </c>
      <c r="V170" s="44">
        <v>43797</v>
      </c>
      <c r="W170" s="46">
        <v>48</v>
      </c>
      <c r="X170" s="64" t="s">
        <v>741</v>
      </c>
      <c r="Y170" s="44">
        <v>43888</v>
      </c>
      <c r="Z170" s="44">
        <v>43955.999305555553</v>
      </c>
      <c r="AA170" s="58" t="s">
        <v>951</v>
      </c>
      <c r="AB170" s="91">
        <v>5057208</v>
      </c>
      <c r="AC170" s="92">
        <v>9698380</v>
      </c>
      <c r="AD170" s="92">
        <v>9178380</v>
      </c>
      <c r="AE170" s="92">
        <v>3057508.26</v>
      </c>
      <c r="AF170" s="95"/>
    </row>
    <row r="171" spans="1:32" s="20" customFormat="1" ht="15.6" hidden="1" customHeight="1" x14ac:dyDescent="0.25">
      <c r="A171" s="43" t="s">
        <v>177</v>
      </c>
      <c r="B171" s="43" t="s">
        <v>276</v>
      </c>
      <c r="C171" s="43"/>
      <c r="D171" s="48">
        <v>111991279</v>
      </c>
      <c r="E171" s="43" t="s">
        <v>159</v>
      </c>
      <c r="F171" s="43" t="s">
        <v>103</v>
      </c>
      <c r="G171" s="43" t="s">
        <v>372</v>
      </c>
      <c r="H171" s="49" t="s">
        <v>373</v>
      </c>
      <c r="I171" s="43" t="s">
        <v>104</v>
      </c>
      <c r="J171" s="43" t="s">
        <v>105</v>
      </c>
      <c r="K171" s="40">
        <f>L171+M171</f>
        <v>26827300</v>
      </c>
      <c r="L171" s="40">
        <f>26827300</f>
        <v>26827300</v>
      </c>
      <c r="M171" s="40"/>
      <c r="N171" s="41"/>
      <c r="O171" s="41"/>
      <c r="P171" s="64"/>
      <c r="Q171" s="42"/>
      <c r="R171" s="55" t="s">
        <v>697</v>
      </c>
      <c r="S171" s="55"/>
      <c r="T171" s="43" t="s">
        <v>312</v>
      </c>
      <c r="U171" s="43" t="s">
        <v>198</v>
      </c>
      <c r="V171" s="44">
        <v>42185</v>
      </c>
      <c r="W171" s="46">
        <v>1</v>
      </c>
      <c r="X171" s="64" t="s">
        <v>451</v>
      </c>
      <c r="Y171" s="47" t="s">
        <v>325</v>
      </c>
      <c r="Z171" s="44">
        <v>42369.999305555553</v>
      </c>
      <c r="AA171" s="58" t="s">
        <v>951</v>
      </c>
      <c r="AB171" s="91">
        <v>5000245</v>
      </c>
      <c r="AC171" s="92"/>
      <c r="AD171" s="92"/>
      <c r="AE171" s="92"/>
      <c r="AF171" s="95"/>
    </row>
    <row r="172" spans="1:32" s="20" customFormat="1" ht="15.6" hidden="1" customHeight="1" x14ac:dyDescent="0.25">
      <c r="A172" s="43" t="s">
        <v>177</v>
      </c>
      <c r="B172" s="43" t="s">
        <v>276</v>
      </c>
      <c r="C172" s="43"/>
      <c r="D172" s="48">
        <v>111991279</v>
      </c>
      <c r="E172" s="43" t="s">
        <v>159</v>
      </c>
      <c r="F172" s="43" t="s">
        <v>103</v>
      </c>
      <c r="G172" s="43" t="s">
        <v>372</v>
      </c>
      <c r="H172" s="49" t="s">
        <v>373</v>
      </c>
      <c r="I172" s="43" t="s">
        <v>104</v>
      </c>
      <c r="J172" s="43" t="s">
        <v>105</v>
      </c>
      <c r="K172" s="40">
        <v>-6369296.9699999997</v>
      </c>
      <c r="L172" s="40">
        <v>-6369296.9699999997</v>
      </c>
      <c r="M172" s="40"/>
      <c r="N172" s="43"/>
      <c r="O172" s="43"/>
      <c r="P172" s="64"/>
      <c r="Q172" s="42"/>
      <c r="R172" s="55" t="s">
        <v>710</v>
      </c>
      <c r="S172" s="55"/>
      <c r="T172" s="43" t="s">
        <v>664</v>
      </c>
      <c r="U172" s="43" t="s">
        <v>167</v>
      </c>
      <c r="V172" s="44">
        <v>43920</v>
      </c>
      <c r="W172" s="46">
        <v>1</v>
      </c>
      <c r="X172" s="64" t="s">
        <v>747</v>
      </c>
      <c r="Y172" s="44">
        <v>42293</v>
      </c>
      <c r="Z172" s="44">
        <v>42369.999305555553</v>
      </c>
      <c r="AA172" s="58" t="s">
        <v>951</v>
      </c>
      <c r="AB172" s="91"/>
      <c r="AC172" s="92"/>
      <c r="AD172" s="92"/>
      <c r="AE172" s="92"/>
      <c r="AF172" s="95"/>
    </row>
    <row r="173" spans="1:32" s="20" customFormat="1" ht="15.6" hidden="1" customHeight="1" x14ac:dyDescent="0.25">
      <c r="A173" s="43" t="s">
        <v>177</v>
      </c>
      <c r="B173" s="43" t="s">
        <v>276</v>
      </c>
      <c r="C173" s="43"/>
      <c r="D173" s="48">
        <v>111991279</v>
      </c>
      <c r="E173" s="43" t="s">
        <v>159</v>
      </c>
      <c r="F173" s="43" t="s">
        <v>103</v>
      </c>
      <c r="G173" s="43" t="s">
        <v>373</v>
      </c>
      <c r="H173" s="49" t="s">
        <v>373</v>
      </c>
      <c r="I173" s="43" t="s">
        <v>104</v>
      </c>
      <c r="J173" s="43" t="s">
        <v>656</v>
      </c>
      <c r="K173" s="40">
        <v>9000000</v>
      </c>
      <c r="L173" s="40">
        <v>9000000</v>
      </c>
      <c r="M173" s="40"/>
      <c r="N173" s="41"/>
      <c r="O173" s="41"/>
      <c r="P173" s="64"/>
      <c r="Q173" s="42"/>
      <c r="R173" s="55" t="s">
        <v>657</v>
      </c>
      <c r="S173" s="55"/>
      <c r="T173" s="43" t="s">
        <v>652</v>
      </c>
      <c r="U173" s="43" t="s">
        <v>198</v>
      </c>
      <c r="V173" s="44">
        <v>43797</v>
      </c>
      <c r="W173" s="46">
        <v>61</v>
      </c>
      <c r="X173" s="64" t="s">
        <v>326</v>
      </c>
      <c r="Y173" s="44">
        <v>44656</v>
      </c>
      <c r="Z173" s="44">
        <v>42369.999305555553</v>
      </c>
      <c r="AA173" s="58" t="s">
        <v>951</v>
      </c>
      <c r="AB173" s="91" t="s">
        <v>1043</v>
      </c>
      <c r="AC173" s="92">
        <v>5398225.709999999</v>
      </c>
      <c r="AD173" s="92">
        <v>5090017.0199999996</v>
      </c>
      <c r="AE173" s="92">
        <v>444313.83</v>
      </c>
      <c r="AF173" s="95"/>
    </row>
    <row r="174" spans="1:32" s="20" customFormat="1" ht="15.6" hidden="1" customHeight="1" x14ac:dyDescent="0.25">
      <c r="A174" s="43" t="s">
        <v>175</v>
      </c>
      <c r="B174" s="43" t="s">
        <v>322</v>
      </c>
      <c r="C174" s="43">
        <v>1090219</v>
      </c>
      <c r="D174" s="48">
        <v>22100000</v>
      </c>
      <c r="E174" s="43" t="s">
        <v>677</v>
      </c>
      <c r="F174" s="43" t="s">
        <v>678</v>
      </c>
      <c r="G174" s="43" t="s">
        <v>308</v>
      </c>
      <c r="H174" s="49" t="s">
        <v>308</v>
      </c>
      <c r="I174" s="43" t="s">
        <v>568</v>
      </c>
      <c r="J174" s="43" t="s">
        <v>679</v>
      </c>
      <c r="K174" s="40">
        <v>2283000</v>
      </c>
      <c r="L174" s="40">
        <v>2283000</v>
      </c>
      <c r="M174" s="40"/>
      <c r="N174" s="41"/>
      <c r="O174" s="41"/>
      <c r="P174" s="64"/>
      <c r="Q174" s="42"/>
      <c r="R174" s="55"/>
      <c r="S174" s="55"/>
      <c r="T174" s="43" t="s">
        <v>664</v>
      </c>
      <c r="U174" s="43" t="s">
        <v>167</v>
      </c>
      <c r="V174" s="44">
        <v>43920</v>
      </c>
      <c r="W174" s="46">
        <v>42</v>
      </c>
      <c r="X174" s="64" t="s">
        <v>744</v>
      </c>
      <c r="Y174" s="46"/>
      <c r="Z174" s="44">
        <v>44620.999305555553</v>
      </c>
      <c r="AA174" s="58" t="s">
        <v>952</v>
      </c>
      <c r="AB174" s="91">
        <v>5071186</v>
      </c>
      <c r="AC174" s="92">
        <v>1797537.96</v>
      </c>
      <c r="AD174" s="92">
        <v>0</v>
      </c>
      <c r="AE174" s="92">
        <v>0</v>
      </c>
      <c r="AF174" s="95"/>
    </row>
    <row r="175" spans="1:32" s="20" customFormat="1" ht="15.6" hidden="1" customHeight="1" x14ac:dyDescent="0.25">
      <c r="A175" s="43" t="s">
        <v>176</v>
      </c>
      <c r="B175" s="43" t="s">
        <v>273</v>
      </c>
      <c r="C175" s="43"/>
      <c r="D175" s="48">
        <v>175602496</v>
      </c>
      <c r="E175" s="43" t="s">
        <v>481</v>
      </c>
      <c r="F175" s="43" t="s">
        <v>490</v>
      </c>
      <c r="G175" s="43" t="s">
        <v>172</v>
      </c>
      <c r="H175" s="49" t="s">
        <v>172</v>
      </c>
      <c r="I175" s="43" t="s">
        <v>438</v>
      </c>
      <c r="J175" s="43" t="s">
        <v>482</v>
      </c>
      <c r="K175" s="40">
        <f>L175+M175</f>
        <v>4459800</v>
      </c>
      <c r="L175" s="42"/>
      <c r="M175" s="40">
        <v>4459800</v>
      </c>
      <c r="N175" s="41"/>
      <c r="O175" s="41"/>
      <c r="P175" s="64" t="s">
        <v>270</v>
      </c>
      <c r="Q175" s="42"/>
      <c r="R175" s="55"/>
      <c r="S175" s="55"/>
      <c r="T175" s="43" t="s">
        <v>470</v>
      </c>
      <c r="U175" s="43" t="s">
        <v>167</v>
      </c>
      <c r="V175" s="44">
        <v>43318</v>
      </c>
      <c r="W175" s="46">
        <v>38</v>
      </c>
      <c r="X175" s="55" t="s">
        <v>449</v>
      </c>
      <c r="Y175" s="46" t="s">
        <v>522</v>
      </c>
      <c r="Z175" s="44">
        <v>43614.583333333336</v>
      </c>
      <c r="AA175" s="58" t="s">
        <v>951</v>
      </c>
      <c r="AB175" s="91">
        <v>5045263</v>
      </c>
      <c r="AC175" s="92">
        <v>4612548.46</v>
      </c>
      <c r="AD175" s="92">
        <v>4579365.8</v>
      </c>
      <c r="AE175" s="92">
        <v>980834.81</v>
      </c>
      <c r="AF175" s="95"/>
    </row>
    <row r="176" spans="1:32" s="20" customFormat="1" ht="15.6" customHeight="1" x14ac:dyDescent="0.25">
      <c r="A176" s="43" t="s">
        <v>176</v>
      </c>
      <c r="B176" s="43" t="s">
        <v>273</v>
      </c>
      <c r="C176" s="43">
        <v>1090211</v>
      </c>
      <c r="D176" s="48">
        <v>175602496</v>
      </c>
      <c r="E176" s="43" t="s">
        <v>686</v>
      </c>
      <c r="F176" s="43" t="s">
        <v>707</v>
      </c>
      <c r="G176" s="43" t="s">
        <v>172</v>
      </c>
      <c r="H176" s="49" t="s">
        <v>172</v>
      </c>
      <c r="I176" s="43" t="s">
        <v>172</v>
      </c>
      <c r="J176" s="43" t="s">
        <v>707</v>
      </c>
      <c r="K176" s="40">
        <v>1556918.8</v>
      </c>
      <c r="L176" s="42"/>
      <c r="M176" s="40">
        <f>K176</f>
        <v>1556918.8</v>
      </c>
      <c r="N176" s="41"/>
      <c r="O176" s="41"/>
      <c r="P176" s="64"/>
      <c r="Q176" s="42"/>
      <c r="R176" s="55"/>
      <c r="S176" s="55"/>
      <c r="T176" s="43" t="s">
        <v>970</v>
      </c>
      <c r="U176" s="43" t="s">
        <v>167</v>
      </c>
      <c r="V176" s="44">
        <v>44631</v>
      </c>
      <c r="W176" s="46"/>
      <c r="X176" s="64"/>
      <c r="Y176" s="46"/>
      <c r="Z176" s="44"/>
      <c r="AA176" s="58"/>
      <c r="AB176" s="91"/>
      <c r="AC176" s="92"/>
      <c r="AD176" s="92"/>
      <c r="AE176" s="92"/>
      <c r="AF176" s="95"/>
    </row>
    <row r="177" spans="1:32" s="20" customFormat="1" ht="15.6" hidden="1" customHeight="1" x14ac:dyDescent="0.25">
      <c r="A177" s="43" t="s">
        <v>176</v>
      </c>
      <c r="B177" s="43" t="s">
        <v>273</v>
      </c>
      <c r="C177" s="43">
        <v>1090211</v>
      </c>
      <c r="D177" s="48">
        <v>175602496</v>
      </c>
      <c r="E177" s="43" t="s">
        <v>686</v>
      </c>
      <c r="F177" s="43" t="s">
        <v>707</v>
      </c>
      <c r="G177" s="43" t="s">
        <v>172</v>
      </c>
      <c r="H177" s="49" t="s">
        <v>172</v>
      </c>
      <c r="I177" s="43" t="s">
        <v>172</v>
      </c>
      <c r="J177" s="43" t="s">
        <v>707</v>
      </c>
      <c r="K177" s="40">
        <v>7935076.2000000002</v>
      </c>
      <c r="L177" s="42"/>
      <c r="M177" s="40">
        <v>7935076.2000000002</v>
      </c>
      <c r="N177" s="41"/>
      <c r="O177" s="41"/>
      <c r="P177" s="64" t="s">
        <v>270</v>
      </c>
      <c r="Q177" s="42"/>
      <c r="R177" s="55"/>
      <c r="S177" s="55"/>
      <c r="T177" s="54" t="s">
        <v>664</v>
      </c>
      <c r="U177" s="43" t="s">
        <v>167</v>
      </c>
      <c r="V177" s="71">
        <v>43920</v>
      </c>
      <c r="W177" s="72" t="s">
        <v>770</v>
      </c>
      <c r="X177" s="80" t="s">
        <v>716</v>
      </c>
      <c r="Y177" s="71">
        <v>44020</v>
      </c>
      <c r="Z177" s="44">
        <v>44620.583333333336</v>
      </c>
      <c r="AA177" s="58" t="s">
        <v>952</v>
      </c>
      <c r="AB177" s="91">
        <v>5069423</v>
      </c>
      <c r="AC177" s="92">
        <v>2965042.0999999996</v>
      </c>
      <c r="AD177" s="92">
        <v>2735971.82</v>
      </c>
      <c r="AE177" s="92">
        <v>0</v>
      </c>
      <c r="AF177" s="95"/>
    </row>
    <row r="178" spans="1:32" s="20" customFormat="1" ht="15.6" customHeight="1" x14ac:dyDescent="0.25">
      <c r="A178" s="43" t="s">
        <v>175</v>
      </c>
      <c r="B178" s="43" t="s">
        <v>268</v>
      </c>
      <c r="C178" s="43">
        <v>1090219</v>
      </c>
      <c r="D178" s="48">
        <v>77943935</v>
      </c>
      <c r="E178" s="43" t="s">
        <v>219</v>
      </c>
      <c r="F178" s="43" t="s">
        <v>220</v>
      </c>
      <c r="G178" s="43" t="s">
        <v>211</v>
      </c>
      <c r="H178" s="49" t="s">
        <v>211</v>
      </c>
      <c r="I178" s="43" t="s">
        <v>977</v>
      </c>
      <c r="J178" s="43" t="s">
        <v>976</v>
      </c>
      <c r="K178" s="40">
        <v>5572922</v>
      </c>
      <c r="L178" s="40">
        <v>5572922</v>
      </c>
      <c r="M178" s="40"/>
      <c r="N178" s="41"/>
      <c r="O178" s="41"/>
      <c r="P178" s="64" t="s">
        <v>205</v>
      </c>
      <c r="Q178" s="42"/>
      <c r="R178" s="55"/>
      <c r="S178" s="55"/>
      <c r="T178" s="43" t="s">
        <v>970</v>
      </c>
      <c r="U178" s="43" t="s">
        <v>167</v>
      </c>
      <c r="V178" s="44">
        <v>44631</v>
      </c>
      <c r="W178" s="46">
        <v>62</v>
      </c>
      <c r="X178" s="64"/>
      <c r="Y178" s="44">
        <v>44656</v>
      </c>
      <c r="Z178" s="44"/>
      <c r="AA178" s="78"/>
      <c r="AB178" s="91" t="s">
        <v>1036</v>
      </c>
      <c r="AC178" s="92">
        <v>3458049.32</v>
      </c>
      <c r="AD178" s="92"/>
      <c r="AE178" s="92"/>
      <c r="AF178" s="96"/>
    </row>
    <row r="179" spans="1:32" s="20" customFormat="1" ht="15.6" customHeight="1" x14ac:dyDescent="0.25">
      <c r="A179" s="43" t="s">
        <v>176</v>
      </c>
      <c r="B179" s="43" t="s">
        <v>273</v>
      </c>
      <c r="C179" s="43">
        <v>1090211</v>
      </c>
      <c r="D179" s="48">
        <v>175602496</v>
      </c>
      <c r="E179" s="43" t="s">
        <v>138</v>
      </c>
      <c r="F179" s="43" t="s">
        <v>51</v>
      </c>
      <c r="G179" s="43" t="s">
        <v>570</v>
      </c>
      <c r="H179" s="49" t="s">
        <v>570</v>
      </c>
      <c r="I179" s="43" t="s">
        <v>573</v>
      </c>
      <c r="J179" s="43" t="s">
        <v>574</v>
      </c>
      <c r="K179" s="40">
        <f>-K180</f>
        <v>-200000</v>
      </c>
      <c r="L179" s="42"/>
      <c r="M179" s="40">
        <f>K179</f>
        <v>-200000</v>
      </c>
      <c r="N179" s="41"/>
      <c r="O179" s="41"/>
      <c r="P179" s="64"/>
      <c r="Q179" s="42"/>
      <c r="R179" s="55"/>
      <c r="S179" s="55" t="s">
        <v>991</v>
      </c>
      <c r="T179" s="43" t="s">
        <v>970</v>
      </c>
      <c r="U179" s="43" t="s">
        <v>167</v>
      </c>
      <c r="V179" s="44">
        <v>44631</v>
      </c>
      <c r="W179" s="46"/>
      <c r="X179" s="64"/>
      <c r="Y179" s="44"/>
      <c r="Z179" s="44"/>
      <c r="AA179" s="58"/>
      <c r="AB179" s="91"/>
      <c r="AC179" s="92"/>
      <c r="AD179" s="92"/>
      <c r="AE179" s="92"/>
      <c r="AF179" s="95"/>
    </row>
    <row r="180" spans="1:32" s="20" customFormat="1" ht="15.6" hidden="1" customHeight="1" x14ac:dyDescent="0.25">
      <c r="A180" s="43" t="s">
        <v>176</v>
      </c>
      <c r="B180" s="43" t="s">
        <v>273</v>
      </c>
      <c r="C180" s="43"/>
      <c r="D180" s="48">
        <v>175602496</v>
      </c>
      <c r="E180" s="43" t="s">
        <v>138</v>
      </c>
      <c r="F180" s="43" t="s">
        <v>51</v>
      </c>
      <c r="G180" s="43" t="s">
        <v>570</v>
      </c>
      <c r="H180" s="49" t="s">
        <v>570</v>
      </c>
      <c r="I180" s="43" t="s">
        <v>573</v>
      </c>
      <c r="J180" s="43" t="s">
        <v>574</v>
      </c>
      <c r="K180" s="40">
        <f>L180+M180</f>
        <v>200000</v>
      </c>
      <c r="L180" s="42"/>
      <c r="M180" s="40">
        <v>200000</v>
      </c>
      <c r="N180" s="41"/>
      <c r="O180" s="41"/>
      <c r="P180" s="64"/>
      <c r="Q180" s="42"/>
      <c r="R180" s="55"/>
      <c r="S180" s="55" t="s">
        <v>991</v>
      </c>
      <c r="T180" s="43" t="s">
        <v>606</v>
      </c>
      <c r="U180" s="43" t="s">
        <v>167</v>
      </c>
      <c r="V180" s="44">
        <v>43553</v>
      </c>
      <c r="W180" s="46">
        <v>34</v>
      </c>
      <c r="X180" s="64" t="s">
        <v>607</v>
      </c>
      <c r="Y180" s="44">
        <v>43312</v>
      </c>
      <c r="Z180" s="44">
        <v>43770.999305555553</v>
      </c>
      <c r="AA180" s="58" t="s">
        <v>951</v>
      </c>
      <c r="AB180" s="91"/>
      <c r="AC180" s="92"/>
      <c r="AD180" s="92"/>
      <c r="AE180" s="92"/>
      <c r="AF180" s="95"/>
    </row>
    <row r="181" spans="1:32" s="20" customFormat="1" ht="15.6" hidden="1" customHeight="1" x14ac:dyDescent="0.25">
      <c r="A181" s="43" t="s">
        <v>176</v>
      </c>
      <c r="B181" s="43" t="s">
        <v>274</v>
      </c>
      <c r="C181" s="43">
        <v>1090211</v>
      </c>
      <c r="D181" s="48">
        <v>52137222</v>
      </c>
      <c r="E181" s="43" t="s">
        <v>368</v>
      </c>
      <c r="F181" s="43" t="s">
        <v>596</v>
      </c>
      <c r="G181" s="43" t="s">
        <v>211</v>
      </c>
      <c r="H181" s="49" t="s">
        <v>211</v>
      </c>
      <c r="I181" s="43" t="s">
        <v>813</v>
      </c>
      <c r="J181" s="43" t="s">
        <v>809</v>
      </c>
      <c r="K181" s="50">
        <v>12400000</v>
      </c>
      <c r="L181" s="42"/>
      <c r="M181" s="40">
        <v>12400000</v>
      </c>
      <c r="N181" s="41"/>
      <c r="O181" s="41"/>
      <c r="P181" s="64" t="s">
        <v>205</v>
      </c>
      <c r="Q181" s="42"/>
      <c r="R181" s="55"/>
      <c r="S181" s="55"/>
      <c r="T181" s="43" t="s">
        <v>805</v>
      </c>
      <c r="U181" s="43" t="s">
        <v>167</v>
      </c>
      <c r="V181" s="44">
        <v>44117</v>
      </c>
      <c r="W181" s="46" t="s">
        <v>770</v>
      </c>
      <c r="X181" s="55" t="s">
        <v>812</v>
      </c>
      <c r="Y181" s="71">
        <v>44020</v>
      </c>
      <c r="Z181" s="44">
        <v>44620.583333333336</v>
      </c>
      <c r="AA181" s="58" t="s">
        <v>952</v>
      </c>
      <c r="AB181" s="91">
        <v>5130581</v>
      </c>
      <c r="AC181" s="92">
        <v>17515668.48</v>
      </c>
      <c r="AD181" s="92"/>
      <c r="AE181" s="92"/>
      <c r="AF181" s="95"/>
    </row>
    <row r="182" spans="1:32" s="20" customFormat="1" ht="15.6" customHeight="1" x14ac:dyDescent="0.25">
      <c r="A182" s="43" t="s">
        <v>176</v>
      </c>
      <c r="B182" s="43" t="s">
        <v>274</v>
      </c>
      <c r="C182" s="43">
        <v>1090211</v>
      </c>
      <c r="D182" s="48">
        <v>52137222</v>
      </c>
      <c r="E182" s="43" t="s">
        <v>368</v>
      </c>
      <c r="F182" s="43" t="s">
        <v>596</v>
      </c>
      <c r="G182" s="43" t="s">
        <v>211</v>
      </c>
      <c r="H182" s="49" t="s">
        <v>211</v>
      </c>
      <c r="I182" s="43" t="s">
        <v>813</v>
      </c>
      <c r="J182" s="43" t="s">
        <v>809</v>
      </c>
      <c r="K182" s="50">
        <v>3436951.61</v>
      </c>
      <c r="L182" s="42"/>
      <c r="M182" s="40">
        <f>K182</f>
        <v>3436951.61</v>
      </c>
      <c r="N182" s="41"/>
      <c r="O182" s="41"/>
      <c r="P182" s="64" t="s">
        <v>205</v>
      </c>
      <c r="Q182" s="42"/>
      <c r="R182" s="55"/>
      <c r="S182" s="55"/>
      <c r="T182" s="43" t="s">
        <v>970</v>
      </c>
      <c r="U182" s="43" t="s">
        <v>167</v>
      </c>
      <c r="V182" s="44">
        <v>44631</v>
      </c>
      <c r="W182" s="46"/>
      <c r="X182" s="55"/>
      <c r="Y182" s="46"/>
      <c r="Z182" s="44"/>
      <c r="AA182" s="58"/>
      <c r="AB182" s="91"/>
      <c r="AC182" s="92"/>
      <c r="AD182" s="92"/>
      <c r="AE182" s="92"/>
      <c r="AF182" s="95"/>
    </row>
    <row r="183" spans="1:32" s="20" customFormat="1" ht="15.6" hidden="1" customHeight="1" x14ac:dyDescent="0.25">
      <c r="A183" s="43" t="s">
        <v>175</v>
      </c>
      <c r="B183" s="43" t="s">
        <v>322</v>
      </c>
      <c r="C183" s="43"/>
      <c r="D183" s="48">
        <v>22100000</v>
      </c>
      <c r="E183" s="43" t="s">
        <v>124</v>
      </c>
      <c r="F183" s="43" t="s">
        <v>18</v>
      </c>
      <c r="G183" s="43" t="s">
        <v>372</v>
      </c>
      <c r="H183" s="49" t="s">
        <v>684</v>
      </c>
      <c r="I183" s="43" t="s">
        <v>506</v>
      </c>
      <c r="J183" s="43" t="s">
        <v>19</v>
      </c>
      <c r="K183" s="40">
        <f>L183+M183</f>
        <v>2654000</v>
      </c>
      <c r="L183" s="40">
        <v>2054000</v>
      </c>
      <c r="M183" s="40">
        <v>600000</v>
      </c>
      <c r="N183" s="41" t="s">
        <v>321</v>
      </c>
      <c r="O183" s="41"/>
      <c r="P183" s="64"/>
      <c r="Q183" s="42"/>
      <c r="R183" s="98" t="s">
        <v>872</v>
      </c>
      <c r="S183" s="98"/>
      <c r="T183" s="43" t="s">
        <v>312</v>
      </c>
      <c r="U183" s="43" t="s">
        <v>198</v>
      </c>
      <c r="V183" s="44">
        <v>42185</v>
      </c>
      <c r="W183" s="46">
        <v>4</v>
      </c>
      <c r="X183" s="64" t="s">
        <v>326</v>
      </c>
      <c r="Y183" s="46" t="s">
        <v>329</v>
      </c>
      <c r="Z183" s="44">
        <v>43990.583333333336</v>
      </c>
      <c r="AA183" s="58" t="s">
        <v>951</v>
      </c>
      <c r="AB183" s="91">
        <v>5000542</v>
      </c>
      <c r="AC183" s="92">
        <v>1945136.3</v>
      </c>
      <c r="AD183" s="92">
        <v>1711758</v>
      </c>
      <c r="AE183" s="92">
        <v>414135</v>
      </c>
      <c r="AF183" s="95"/>
    </row>
    <row r="184" spans="1:32" s="20" customFormat="1" ht="15.6" hidden="1" customHeight="1" x14ac:dyDescent="0.25">
      <c r="A184" s="43" t="s">
        <v>175</v>
      </c>
      <c r="B184" s="43" t="s">
        <v>322</v>
      </c>
      <c r="C184" s="43">
        <v>1090219</v>
      </c>
      <c r="D184" s="48">
        <v>22100000</v>
      </c>
      <c r="E184" s="43" t="s">
        <v>722</v>
      </c>
      <c r="F184" s="43" t="s">
        <v>723</v>
      </c>
      <c r="G184" s="43" t="s">
        <v>211</v>
      </c>
      <c r="H184" s="49" t="s">
        <v>211</v>
      </c>
      <c r="I184" s="43" t="s">
        <v>211</v>
      </c>
      <c r="J184" s="43" t="s">
        <v>724</v>
      </c>
      <c r="K184" s="40">
        <v>4950880.99</v>
      </c>
      <c r="L184" s="40">
        <v>4950880.99</v>
      </c>
      <c r="M184" s="40"/>
      <c r="N184" s="41"/>
      <c r="O184" s="41"/>
      <c r="P184" s="64" t="s">
        <v>788</v>
      </c>
      <c r="Q184" s="42"/>
      <c r="R184" s="55"/>
      <c r="S184" s="55"/>
      <c r="T184" s="43" t="s">
        <v>718</v>
      </c>
      <c r="U184" s="43" t="s">
        <v>167</v>
      </c>
      <c r="V184" s="44">
        <v>44011</v>
      </c>
      <c r="W184" s="45">
        <v>52</v>
      </c>
      <c r="X184" s="64" t="s">
        <v>736</v>
      </c>
      <c r="Y184" s="44">
        <v>44034</v>
      </c>
      <c r="Z184" s="44">
        <v>44196.583333333336</v>
      </c>
      <c r="AA184" s="58" t="s">
        <v>951</v>
      </c>
      <c r="AB184" s="91">
        <v>5074887</v>
      </c>
      <c r="AC184" s="92">
        <v>4306811.66</v>
      </c>
      <c r="AD184" s="92">
        <v>1186822.6599999999</v>
      </c>
      <c r="AE184" s="92">
        <v>0</v>
      </c>
      <c r="AF184" s="95"/>
    </row>
    <row r="185" spans="1:32" s="20" customFormat="1" ht="15.6" hidden="1" customHeight="1" x14ac:dyDescent="0.25">
      <c r="A185" s="43" t="s">
        <v>176</v>
      </c>
      <c r="B185" s="43" t="s">
        <v>273</v>
      </c>
      <c r="C185" s="43"/>
      <c r="D185" s="48">
        <v>175602496</v>
      </c>
      <c r="E185" s="43" t="s">
        <v>383</v>
      </c>
      <c r="F185" s="43" t="s">
        <v>412</v>
      </c>
      <c r="G185" s="43" t="s">
        <v>373</v>
      </c>
      <c r="H185" s="49" t="s">
        <v>373</v>
      </c>
      <c r="I185" s="43" t="s">
        <v>20</v>
      </c>
      <c r="J185" s="43" t="s">
        <v>385</v>
      </c>
      <c r="K185" s="40">
        <f>L185+M185</f>
        <v>15000000</v>
      </c>
      <c r="L185" s="42"/>
      <c r="M185" s="40">
        <v>15000000</v>
      </c>
      <c r="N185" s="41"/>
      <c r="O185" s="41"/>
      <c r="P185" s="64"/>
      <c r="Q185" s="42"/>
      <c r="R185" s="55" t="s">
        <v>639</v>
      </c>
      <c r="S185" s="55"/>
      <c r="T185" s="43" t="s">
        <v>357</v>
      </c>
      <c r="U185" s="43" t="s">
        <v>167</v>
      </c>
      <c r="V185" s="44">
        <v>42718</v>
      </c>
      <c r="W185" s="46">
        <v>16</v>
      </c>
      <c r="X185" s="55" t="s">
        <v>359</v>
      </c>
      <c r="Y185" s="46" t="s">
        <v>386</v>
      </c>
      <c r="Z185" s="44">
        <v>42855.999305555553</v>
      </c>
      <c r="AA185" s="58" t="s">
        <v>951</v>
      </c>
      <c r="AB185" s="91">
        <v>5003890</v>
      </c>
      <c r="AC185" s="92">
        <v>11195531.82</v>
      </c>
      <c r="AD185" s="92">
        <v>11195531.82</v>
      </c>
      <c r="AE185" s="92">
        <v>10670973.129999999</v>
      </c>
      <c r="AF185" s="95"/>
    </row>
    <row r="186" spans="1:32" s="20" customFormat="1" ht="15.6" hidden="1" customHeight="1" x14ac:dyDescent="0.25">
      <c r="A186" s="43" t="s">
        <v>176</v>
      </c>
      <c r="B186" s="43" t="s">
        <v>273</v>
      </c>
      <c r="C186" s="43"/>
      <c r="D186" s="48">
        <v>175602496</v>
      </c>
      <c r="E186" s="43" t="s">
        <v>383</v>
      </c>
      <c r="F186" s="43" t="s">
        <v>412</v>
      </c>
      <c r="G186" s="43" t="s">
        <v>373</v>
      </c>
      <c r="H186" s="49" t="s">
        <v>373</v>
      </c>
      <c r="I186" s="43" t="s">
        <v>20</v>
      </c>
      <c r="J186" s="43" t="s">
        <v>385</v>
      </c>
      <c r="K186" s="40">
        <f>L186+M186</f>
        <v>-1100000</v>
      </c>
      <c r="L186" s="42"/>
      <c r="M186" s="40">
        <v>-1100000</v>
      </c>
      <c r="N186" s="41"/>
      <c r="O186" s="41"/>
      <c r="P186" s="64"/>
      <c r="Q186" s="42"/>
      <c r="R186" s="55" t="s">
        <v>639</v>
      </c>
      <c r="S186" s="55"/>
      <c r="T186" s="43" t="s">
        <v>507</v>
      </c>
      <c r="U186" s="43" t="s">
        <v>167</v>
      </c>
      <c r="V186" s="44">
        <v>43473</v>
      </c>
      <c r="W186" s="46">
        <v>16</v>
      </c>
      <c r="X186" s="55" t="s">
        <v>359</v>
      </c>
      <c r="Y186" s="46" t="s">
        <v>386</v>
      </c>
      <c r="Z186" s="44">
        <v>42855.999305555553</v>
      </c>
      <c r="AA186" s="58" t="s">
        <v>951</v>
      </c>
      <c r="AB186" s="91">
        <v>5003890</v>
      </c>
      <c r="AC186" s="92"/>
      <c r="AD186" s="92"/>
      <c r="AE186" s="92"/>
      <c r="AF186" s="95"/>
    </row>
    <row r="187" spans="1:32" s="20" customFormat="1" ht="15.6" hidden="1" customHeight="1" x14ac:dyDescent="0.25">
      <c r="A187" s="43" t="s">
        <v>176</v>
      </c>
      <c r="B187" s="43" t="s">
        <v>273</v>
      </c>
      <c r="C187" s="43">
        <v>1090211</v>
      </c>
      <c r="D187" s="48">
        <v>175602496</v>
      </c>
      <c r="E187" s="43" t="s">
        <v>891</v>
      </c>
      <c r="F187" s="43" t="s">
        <v>892</v>
      </c>
      <c r="G187" s="43" t="s">
        <v>375</v>
      </c>
      <c r="H187" s="49" t="s">
        <v>375</v>
      </c>
      <c r="I187" s="43" t="s">
        <v>934</v>
      </c>
      <c r="J187" s="43" t="s">
        <v>939</v>
      </c>
      <c r="K187" s="40">
        <v>120000</v>
      </c>
      <c r="L187" s="42"/>
      <c r="M187" s="40">
        <v>120000</v>
      </c>
      <c r="N187" s="43"/>
      <c r="O187" s="43"/>
      <c r="P187" s="55"/>
      <c r="Q187" s="42"/>
      <c r="R187" s="55"/>
      <c r="S187" s="55"/>
      <c r="T187" s="43" t="s">
        <v>931</v>
      </c>
      <c r="U187" s="43" t="s">
        <v>167</v>
      </c>
      <c r="V187" s="44">
        <v>44417</v>
      </c>
      <c r="W187" s="46" t="s">
        <v>941</v>
      </c>
      <c r="X187" s="64" t="s">
        <v>932</v>
      </c>
      <c r="Y187" s="44">
        <v>44287</v>
      </c>
      <c r="Z187" s="44">
        <v>44620.583333333336</v>
      </c>
      <c r="AA187" s="58" t="s">
        <v>952</v>
      </c>
      <c r="AB187" s="91">
        <v>16</v>
      </c>
      <c r="AC187" s="92">
        <v>0</v>
      </c>
      <c r="AD187" s="92">
        <v>0</v>
      </c>
      <c r="AE187" s="92">
        <v>0</v>
      </c>
      <c r="AF187" s="95"/>
    </row>
    <row r="188" spans="1:32" s="20" customFormat="1" ht="34.5" hidden="1" customHeight="1" x14ac:dyDescent="0.25">
      <c r="A188" s="43" t="s">
        <v>175</v>
      </c>
      <c r="B188" s="43" t="s">
        <v>322</v>
      </c>
      <c r="C188" s="43">
        <v>1090211</v>
      </c>
      <c r="D188" s="48">
        <v>22100000</v>
      </c>
      <c r="E188" s="43" t="s">
        <v>668</v>
      </c>
      <c r="F188" s="43" t="s">
        <v>669</v>
      </c>
      <c r="G188" s="43" t="s">
        <v>684</v>
      </c>
      <c r="H188" s="49" t="s">
        <v>684</v>
      </c>
      <c r="I188" s="43" t="s">
        <v>670</v>
      </c>
      <c r="J188" s="43" t="s">
        <v>673</v>
      </c>
      <c r="K188" s="40">
        <v>1260000</v>
      </c>
      <c r="L188" s="50">
        <f>K188-N188</f>
        <v>1260000</v>
      </c>
      <c r="M188" s="40"/>
      <c r="N188" s="41"/>
      <c r="O188" s="41"/>
      <c r="P188" s="64"/>
      <c r="Q188" s="42"/>
      <c r="R188" s="55"/>
      <c r="S188" s="55"/>
      <c r="T188" s="43" t="s">
        <v>664</v>
      </c>
      <c r="U188" s="43" t="s">
        <v>167</v>
      </c>
      <c r="V188" s="44">
        <v>43920</v>
      </c>
      <c r="W188" s="46" t="s">
        <v>773</v>
      </c>
      <c r="X188" s="64" t="s">
        <v>716</v>
      </c>
      <c r="Y188" s="44">
        <v>44014</v>
      </c>
      <c r="Z188" s="44">
        <v>44651.625</v>
      </c>
      <c r="AA188" s="58" t="s">
        <v>952</v>
      </c>
      <c r="AB188" s="91" t="s">
        <v>1072</v>
      </c>
      <c r="AC188" s="92">
        <v>614300</v>
      </c>
      <c r="AD188" s="92">
        <v>462350</v>
      </c>
      <c r="AE188" s="92"/>
      <c r="AF188" s="95"/>
    </row>
    <row r="189" spans="1:32" s="20" customFormat="1" ht="15.6" customHeight="1" x14ac:dyDescent="0.25">
      <c r="A189" s="43" t="s">
        <v>175</v>
      </c>
      <c r="B189" s="43" t="s">
        <v>268</v>
      </c>
      <c r="C189" s="43">
        <v>1090211</v>
      </c>
      <c r="D189" s="48">
        <v>77943935</v>
      </c>
      <c r="E189" s="43" t="s">
        <v>778</v>
      </c>
      <c r="F189" s="43" t="s">
        <v>671</v>
      </c>
      <c r="G189" s="43" t="s">
        <v>684</v>
      </c>
      <c r="H189" s="49" t="s">
        <v>684</v>
      </c>
      <c r="I189" s="43" t="s">
        <v>670</v>
      </c>
      <c r="J189" s="43" t="s">
        <v>673</v>
      </c>
      <c r="K189" s="40">
        <v>2025548.84</v>
      </c>
      <c r="L189" s="40">
        <v>2025548.84</v>
      </c>
      <c r="M189" s="40"/>
      <c r="N189" s="41"/>
      <c r="O189" s="41"/>
      <c r="P189" s="64"/>
      <c r="Q189" s="42"/>
      <c r="R189" s="74"/>
      <c r="S189" s="74"/>
      <c r="T189" s="43" t="s">
        <v>970</v>
      </c>
      <c r="U189" s="43" t="s">
        <v>167</v>
      </c>
      <c r="V189" s="44">
        <v>44631</v>
      </c>
      <c r="W189" s="46"/>
      <c r="X189" s="64"/>
      <c r="Y189" s="46"/>
      <c r="Z189" s="44"/>
      <c r="AA189" s="58"/>
      <c r="AB189" s="91"/>
      <c r="AC189" s="92"/>
      <c r="AD189" s="92"/>
      <c r="AE189" s="92"/>
      <c r="AF189" s="95"/>
    </row>
    <row r="190" spans="1:32" s="20" customFormat="1" ht="15.6" hidden="1" customHeight="1" x14ac:dyDescent="0.25">
      <c r="A190" s="43" t="s">
        <v>175</v>
      </c>
      <c r="B190" s="43" t="s">
        <v>268</v>
      </c>
      <c r="C190" s="43">
        <v>1090211</v>
      </c>
      <c r="D190" s="48">
        <v>77943935</v>
      </c>
      <c r="E190" s="43" t="s">
        <v>778</v>
      </c>
      <c r="F190" s="43" t="s">
        <v>671</v>
      </c>
      <c r="G190" s="43" t="s">
        <v>684</v>
      </c>
      <c r="H190" s="49" t="s">
        <v>684</v>
      </c>
      <c r="I190" s="43" t="s">
        <v>670</v>
      </c>
      <c r="J190" s="43" t="s">
        <v>673</v>
      </c>
      <c r="K190" s="40">
        <v>12750000</v>
      </c>
      <c r="L190" s="40">
        <v>12750000</v>
      </c>
      <c r="M190" s="40"/>
      <c r="N190" s="41"/>
      <c r="O190" s="41"/>
      <c r="P190" s="64"/>
      <c r="Q190" s="42"/>
      <c r="R190" s="55"/>
      <c r="S190" s="55"/>
      <c r="T190" s="43" t="s">
        <v>664</v>
      </c>
      <c r="U190" s="43" t="s">
        <v>167</v>
      </c>
      <c r="V190" s="44">
        <v>43920</v>
      </c>
      <c r="W190" s="46" t="s">
        <v>773</v>
      </c>
      <c r="X190" s="64" t="s">
        <v>716</v>
      </c>
      <c r="Y190" s="44">
        <v>44014</v>
      </c>
      <c r="Z190" s="44">
        <v>44651.625</v>
      </c>
      <c r="AA190" s="58" t="s">
        <v>952</v>
      </c>
      <c r="AB190" s="91">
        <v>5074446</v>
      </c>
      <c r="AC190" s="92"/>
      <c r="AD190" s="92"/>
      <c r="AE190" s="92"/>
      <c r="AF190" s="95"/>
    </row>
    <row r="191" spans="1:32" s="20" customFormat="1" ht="15.6" hidden="1" customHeight="1" x14ac:dyDescent="0.25">
      <c r="A191" s="43" t="s">
        <v>175</v>
      </c>
      <c r="B191" s="43" t="s">
        <v>268</v>
      </c>
      <c r="C191" s="43">
        <v>1090211</v>
      </c>
      <c r="D191" s="48">
        <v>77943935</v>
      </c>
      <c r="E191" s="43" t="s">
        <v>666</v>
      </c>
      <c r="F191" s="43" t="s">
        <v>674</v>
      </c>
      <c r="G191" s="43" t="s">
        <v>684</v>
      </c>
      <c r="H191" s="49" t="s">
        <v>684</v>
      </c>
      <c r="I191" s="43" t="s">
        <v>670</v>
      </c>
      <c r="J191" s="43" t="s">
        <v>673</v>
      </c>
      <c r="K191" s="50">
        <v>1002000</v>
      </c>
      <c r="L191" s="50">
        <v>1002000</v>
      </c>
      <c r="M191" s="40"/>
      <c r="N191" s="41"/>
      <c r="O191" s="41"/>
      <c r="P191" s="64"/>
      <c r="Q191" s="42"/>
      <c r="R191" s="55"/>
      <c r="S191" s="55"/>
      <c r="T191" s="43" t="s">
        <v>664</v>
      </c>
      <c r="U191" s="43" t="s">
        <v>167</v>
      </c>
      <c r="V191" s="44">
        <v>43920</v>
      </c>
      <c r="W191" s="46" t="s">
        <v>773</v>
      </c>
      <c r="X191" s="64" t="s">
        <v>716</v>
      </c>
      <c r="Y191" s="44">
        <v>44014</v>
      </c>
      <c r="Z191" s="44">
        <v>44651.625</v>
      </c>
      <c r="AA191" s="58" t="s">
        <v>952</v>
      </c>
      <c r="AB191" s="91"/>
      <c r="AC191" s="92"/>
      <c r="AD191" s="92"/>
      <c r="AE191" s="92"/>
      <c r="AF191" s="95"/>
    </row>
    <row r="192" spans="1:32" s="20" customFormat="1" ht="15.6" hidden="1" customHeight="1" x14ac:dyDescent="0.25">
      <c r="A192" s="43" t="s">
        <v>176</v>
      </c>
      <c r="B192" s="43" t="s">
        <v>273</v>
      </c>
      <c r="C192" s="43">
        <v>1090211</v>
      </c>
      <c r="D192" s="48">
        <v>175602496</v>
      </c>
      <c r="E192" s="43" t="s">
        <v>232</v>
      </c>
      <c r="F192" s="43" t="s">
        <v>234</v>
      </c>
      <c r="G192" s="43" t="s">
        <v>309</v>
      </c>
      <c r="H192" s="49" t="s">
        <v>309</v>
      </c>
      <c r="I192" s="43" t="s">
        <v>22</v>
      </c>
      <c r="J192" s="43" t="s">
        <v>538</v>
      </c>
      <c r="K192" s="40">
        <f>L192+M192</f>
        <v>1560000</v>
      </c>
      <c r="L192" s="42"/>
      <c r="M192" s="40">
        <v>1560000</v>
      </c>
      <c r="N192" s="41"/>
      <c r="O192" s="41"/>
      <c r="P192" s="64"/>
      <c r="Q192" s="42"/>
      <c r="R192" s="55"/>
      <c r="S192" s="55"/>
      <c r="T192" s="43" t="s">
        <v>507</v>
      </c>
      <c r="U192" s="43" t="s">
        <v>167</v>
      </c>
      <c r="V192" s="44">
        <v>43473</v>
      </c>
      <c r="W192" s="46">
        <v>34</v>
      </c>
      <c r="X192" s="55" t="s">
        <v>540</v>
      </c>
      <c r="Y192" s="46" t="s">
        <v>551</v>
      </c>
      <c r="Z192" s="44">
        <v>43770.999305555553</v>
      </c>
      <c r="AA192" s="58" t="s">
        <v>951</v>
      </c>
      <c r="AB192" s="91"/>
      <c r="AC192" s="92"/>
      <c r="AD192" s="92"/>
      <c r="AE192" s="92"/>
      <c r="AF192" s="95"/>
    </row>
    <row r="193" spans="1:32" s="19" customFormat="1" ht="15.6" hidden="1" customHeight="1" x14ac:dyDescent="0.25">
      <c r="A193" s="43" t="s">
        <v>176</v>
      </c>
      <c r="B193" s="43" t="s">
        <v>273</v>
      </c>
      <c r="C193" s="43">
        <v>1090211</v>
      </c>
      <c r="D193" s="48">
        <v>175602496</v>
      </c>
      <c r="E193" s="43" t="s">
        <v>232</v>
      </c>
      <c r="F193" s="43" t="s">
        <v>234</v>
      </c>
      <c r="G193" s="43" t="s">
        <v>309</v>
      </c>
      <c r="H193" s="49" t="s">
        <v>309</v>
      </c>
      <c r="I193" s="43" t="s">
        <v>22</v>
      </c>
      <c r="J193" s="43" t="s">
        <v>538</v>
      </c>
      <c r="K193" s="40">
        <f>L193+M193</f>
        <v>-1560000</v>
      </c>
      <c r="L193" s="42"/>
      <c r="M193" s="40">
        <v>-1560000</v>
      </c>
      <c r="N193" s="41"/>
      <c r="O193" s="41"/>
      <c r="P193" s="64"/>
      <c r="Q193" s="42"/>
      <c r="R193" s="55"/>
      <c r="S193" s="55"/>
      <c r="T193" s="43" t="s">
        <v>606</v>
      </c>
      <c r="U193" s="43" t="s">
        <v>167</v>
      </c>
      <c r="V193" s="44">
        <v>43553</v>
      </c>
      <c r="W193" s="46">
        <v>34</v>
      </c>
      <c r="X193" s="55" t="s">
        <v>540</v>
      </c>
      <c r="Y193" s="46" t="s">
        <v>551</v>
      </c>
      <c r="Z193" s="44">
        <v>43770.999305555553</v>
      </c>
      <c r="AA193" s="58" t="s">
        <v>951</v>
      </c>
      <c r="AB193" s="91"/>
      <c r="AC193" s="92"/>
      <c r="AD193" s="92"/>
      <c r="AE193" s="92"/>
      <c r="AF193" s="95"/>
    </row>
    <row r="194" spans="1:32" s="19" customFormat="1" ht="15.6" hidden="1" customHeight="1" x14ac:dyDescent="0.25">
      <c r="A194" s="43" t="s">
        <v>176</v>
      </c>
      <c r="B194" s="43" t="s">
        <v>274</v>
      </c>
      <c r="C194" s="43"/>
      <c r="D194" s="48">
        <v>52137222</v>
      </c>
      <c r="E194" s="43" t="s">
        <v>599</v>
      </c>
      <c r="F194" s="43" t="s">
        <v>538</v>
      </c>
      <c r="G194" s="43" t="s">
        <v>309</v>
      </c>
      <c r="H194" s="49" t="s">
        <v>309</v>
      </c>
      <c r="I194" s="43" t="s">
        <v>22</v>
      </c>
      <c r="J194" s="43" t="s">
        <v>538</v>
      </c>
      <c r="K194" s="50">
        <f>L194+M194</f>
        <v>1560000</v>
      </c>
      <c r="L194" s="42"/>
      <c r="M194" s="40">
        <v>1560000</v>
      </c>
      <c r="N194" s="41"/>
      <c r="O194" s="41"/>
      <c r="P194" s="64"/>
      <c r="Q194" s="42"/>
      <c r="R194" s="55" t="s">
        <v>598</v>
      </c>
      <c r="S194" s="55"/>
      <c r="T194" s="43" t="s">
        <v>606</v>
      </c>
      <c r="U194" s="43" t="s">
        <v>167</v>
      </c>
      <c r="V194" s="44">
        <v>43553</v>
      </c>
      <c r="W194" s="75"/>
      <c r="X194" s="64"/>
      <c r="Y194" s="75"/>
      <c r="Z194" s="44"/>
      <c r="AA194" s="58" t="s">
        <v>951</v>
      </c>
      <c r="AB194" s="91"/>
      <c r="AC194" s="92"/>
      <c r="AD194" s="92"/>
      <c r="AE194" s="92"/>
      <c r="AF194" s="95"/>
    </row>
    <row r="195" spans="1:32" s="19" customFormat="1" ht="15.6" hidden="1" customHeight="1" x14ac:dyDescent="0.25">
      <c r="A195" s="43" t="s">
        <v>177</v>
      </c>
      <c r="B195" s="43" t="s">
        <v>275</v>
      </c>
      <c r="C195" s="43">
        <v>1090219</v>
      </c>
      <c r="D195" s="48">
        <v>5800000</v>
      </c>
      <c r="E195" s="43" t="s">
        <v>689</v>
      </c>
      <c r="F195" s="43" t="s">
        <v>690</v>
      </c>
      <c r="G195" s="43" t="s">
        <v>373</v>
      </c>
      <c r="H195" s="49" t="s">
        <v>373</v>
      </c>
      <c r="I195" s="43" t="s">
        <v>681</v>
      </c>
      <c r="J195" s="43" t="s">
        <v>693</v>
      </c>
      <c r="K195" s="40">
        <v>2500000</v>
      </c>
      <c r="L195" s="40">
        <v>2500000</v>
      </c>
      <c r="M195" s="40"/>
      <c r="N195" s="41"/>
      <c r="O195" s="41"/>
      <c r="P195" s="64"/>
      <c r="Q195" s="42" t="s">
        <v>157</v>
      </c>
      <c r="R195" s="55"/>
      <c r="S195" s="55"/>
      <c r="T195" s="43" t="s">
        <v>664</v>
      </c>
      <c r="U195" s="43" t="s">
        <v>167</v>
      </c>
      <c r="V195" s="44">
        <v>43920</v>
      </c>
      <c r="W195" s="46">
        <v>50</v>
      </c>
      <c r="X195" s="55" t="s">
        <v>716</v>
      </c>
      <c r="Y195" s="44">
        <v>43965</v>
      </c>
      <c r="Z195" s="44">
        <v>44561.999305555553</v>
      </c>
      <c r="AA195" s="58" t="s">
        <v>951</v>
      </c>
      <c r="AB195" s="91">
        <v>5158704</v>
      </c>
      <c r="AC195" s="92">
        <v>2079562.67</v>
      </c>
      <c r="AD195" s="92">
        <v>0</v>
      </c>
      <c r="AE195" s="92">
        <v>0</v>
      </c>
      <c r="AF195" s="95"/>
    </row>
    <row r="196" spans="1:32" s="19" customFormat="1" ht="15.6" hidden="1" customHeight="1" x14ac:dyDescent="0.25">
      <c r="A196" s="43" t="s">
        <v>175</v>
      </c>
      <c r="B196" s="43" t="s">
        <v>268</v>
      </c>
      <c r="C196" s="43"/>
      <c r="D196" s="48">
        <v>77943935</v>
      </c>
      <c r="E196" s="43" t="s">
        <v>130</v>
      </c>
      <c r="F196" s="43" t="s">
        <v>35</v>
      </c>
      <c r="G196" s="43" t="s">
        <v>12</v>
      </c>
      <c r="H196" s="49" t="s">
        <v>12</v>
      </c>
      <c r="I196" s="43" t="s">
        <v>544</v>
      </c>
      <c r="J196" s="43" t="s">
        <v>634</v>
      </c>
      <c r="K196" s="40">
        <f>L196+M196</f>
        <v>8023782</v>
      </c>
      <c r="L196" s="40">
        <v>7777782</v>
      </c>
      <c r="M196" s="40">
        <v>246000</v>
      </c>
      <c r="N196" s="41" t="s">
        <v>321</v>
      </c>
      <c r="O196" s="41"/>
      <c r="P196" s="64" t="s">
        <v>203</v>
      </c>
      <c r="Q196" s="42"/>
      <c r="R196" s="55" t="s">
        <v>764</v>
      </c>
      <c r="S196" s="55"/>
      <c r="T196" s="43" t="s">
        <v>312</v>
      </c>
      <c r="U196" s="43" t="s">
        <v>198</v>
      </c>
      <c r="V196" s="44">
        <v>42185</v>
      </c>
      <c r="W196" s="46">
        <v>2</v>
      </c>
      <c r="X196" s="64" t="s">
        <v>326</v>
      </c>
      <c r="Y196" s="46" t="s">
        <v>327</v>
      </c>
      <c r="Z196" s="44">
        <v>43190.666666666664</v>
      </c>
      <c r="AA196" s="58" t="s">
        <v>951</v>
      </c>
      <c r="AB196" s="91">
        <v>5014772</v>
      </c>
      <c r="AC196" s="92">
        <v>5701807.7800000003</v>
      </c>
      <c r="AD196" s="92">
        <v>5701807.7800000003</v>
      </c>
      <c r="AE196" s="92">
        <v>5374303.04</v>
      </c>
      <c r="AF196" s="95"/>
    </row>
    <row r="197" spans="1:32" s="19" customFormat="1" ht="15.6" hidden="1" customHeight="1" x14ac:dyDescent="0.25">
      <c r="A197" s="43" t="s">
        <v>175</v>
      </c>
      <c r="B197" s="43" t="s">
        <v>268</v>
      </c>
      <c r="C197" s="43"/>
      <c r="D197" s="48">
        <v>77943935</v>
      </c>
      <c r="E197" s="43" t="s">
        <v>130</v>
      </c>
      <c r="F197" s="43" t="s">
        <v>35</v>
      </c>
      <c r="G197" s="43" t="s">
        <v>12</v>
      </c>
      <c r="H197" s="49" t="s">
        <v>12</v>
      </c>
      <c r="I197" s="43" t="s">
        <v>544</v>
      </c>
      <c r="J197" s="43" t="s">
        <v>634</v>
      </c>
      <c r="K197" s="40">
        <v>-2321974.2199999997</v>
      </c>
      <c r="L197" s="40">
        <f>K197</f>
        <v>-2321974.2199999997</v>
      </c>
      <c r="M197" s="40"/>
      <c r="N197" s="41"/>
      <c r="O197" s="41"/>
      <c r="P197" s="64" t="s">
        <v>203</v>
      </c>
      <c r="Q197" s="42"/>
      <c r="R197" s="55" t="s">
        <v>760</v>
      </c>
      <c r="S197" s="55"/>
      <c r="T197" s="43" t="s">
        <v>507</v>
      </c>
      <c r="U197" s="43" t="s">
        <v>167</v>
      </c>
      <c r="V197" s="44">
        <v>43473</v>
      </c>
      <c r="W197" s="46">
        <v>2</v>
      </c>
      <c r="X197" s="64" t="s">
        <v>326</v>
      </c>
      <c r="Y197" s="46" t="s">
        <v>327</v>
      </c>
      <c r="Z197" s="44">
        <v>43190.666666666664</v>
      </c>
      <c r="AA197" s="58" t="s">
        <v>951</v>
      </c>
      <c r="AB197" s="91">
        <v>5014772</v>
      </c>
      <c r="AC197" s="92"/>
      <c r="AD197" s="92"/>
      <c r="AE197" s="92"/>
      <c r="AF197" s="95"/>
    </row>
    <row r="198" spans="1:32" s="19" customFormat="1" ht="15.6" customHeight="1" x14ac:dyDescent="0.25">
      <c r="A198" s="43" t="s">
        <v>177</v>
      </c>
      <c r="B198" s="43" t="s">
        <v>276</v>
      </c>
      <c r="C198" s="43">
        <v>1090219</v>
      </c>
      <c r="D198" s="48">
        <v>111991279</v>
      </c>
      <c r="E198" s="43" t="s">
        <v>239</v>
      </c>
      <c r="F198" s="43" t="s">
        <v>242</v>
      </c>
      <c r="G198" s="43" t="s">
        <v>211</v>
      </c>
      <c r="H198" s="49" t="s">
        <v>211</v>
      </c>
      <c r="I198" s="43" t="s">
        <v>218</v>
      </c>
      <c r="J198" s="43" t="s">
        <v>257</v>
      </c>
      <c r="K198" s="40">
        <f>-K199</f>
        <v>-1243704</v>
      </c>
      <c r="L198" s="40">
        <f>K198</f>
        <v>-1243704</v>
      </c>
      <c r="M198" s="40"/>
      <c r="N198" s="41"/>
      <c r="O198" s="41"/>
      <c r="P198" s="64" t="s">
        <v>205</v>
      </c>
      <c r="Q198" s="42"/>
      <c r="R198" s="55"/>
      <c r="S198" s="55" t="s">
        <v>991</v>
      </c>
      <c r="T198" s="43" t="s">
        <v>970</v>
      </c>
      <c r="U198" s="43" t="s">
        <v>167</v>
      </c>
      <c r="V198" s="44">
        <v>44631</v>
      </c>
      <c r="W198" s="46"/>
      <c r="X198" s="64"/>
      <c r="Y198" s="46"/>
      <c r="Z198" s="44"/>
      <c r="AA198" s="58"/>
      <c r="AB198" s="91"/>
      <c r="AC198" s="92"/>
      <c r="AD198" s="92"/>
      <c r="AE198" s="92"/>
      <c r="AF198" s="95"/>
    </row>
    <row r="199" spans="1:32" s="19" customFormat="1" ht="15.6" hidden="1" customHeight="1" x14ac:dyDescent="0.25">
      <c r="A199" s="43" t="s">
        <v>177</v>
      </c>
      <c r="B199" s="43" t="s">
        <v>276</v>
      </c>
      <c r="C199" s="43"/>
      <c r="D199" s="48">
        <v>111991279</v>
      </c>
      <c r="E199" s="43" t="s">
        <v>239</v>
      </c>
      <c r="F199" s="43" t="s">
        <v>242</v>
      </c>
      <c r="G199" s="43" t="s">
        <v>211</v>
      </c>
      <c r="H199" s="49" t="s">
        <v>211</v>
      </c>
      <c r="I199" s="43" t="s">
        <v>218</v>
      </c>
      <c r="J199" s="43" t="s">
        <v>257</v>
      </c>
      <c r="K199" s="40">
        <f>L199+M199</f>
        <v>1243704</v>
      </c>
      <c r="L199" s="40">
        <f>(330800+146100+131027+51664+226800+10049+113264+234000)</f>
        <v>1243704</v>
      </c>
      <c r="M199" s="40"/>
      <c r="N199" s="41"/>
      <c r="O199" s="41"/>
      <c r="P199" s="64" t="s">
        <v>205</v>
      </c>
      <c r="Q199" s="42"/>
      <c r="R199" s="55"/>
      <c r="S199" s="55" t="s">
        <v>991</v>
      </c>
      <c r="T199" s="43" t="s">
        <v>311</v>
      </c>
      <c r="U199" s="43" t="s">
        <v>167</v>
      </c>
      <c r="V199" s="44">
        <v>42485</v>
      </c>
      <c r="W199" s="46">
        <v>15</v>
      </c>
      <c r="X199" s="64" t="s">
        <v>337</v>
      </c>
      <c r="Y199" s="46" t="s">
        <v>352</v>
      </c>
      <c r="Z199" s="44">
        <v>42794.999305555553</v>
      </c>
      <c r="AA199" s="58" t="s">
        <v>951</v>
      </c>
      <c r="AB199" s="91"/>
      <c r="AC199" s="92"/>
      <c r="AD199" s="92"/>
      <c r="AE199" s="92"/>
      <c r="AF199" s="95"/>
    </row>
    <row r="200" spans="1:32" s="19" customFormat="1" ht="15.6" customHeight="1" x14ac:dyDescent="0.25">
      <c r="A200" s="43" t="s">
        <v>175</v>
      </c>
      <c r="B200" s="43" t="s">
        <v>268</v>
      </c>
      <c r="C200" s="43">
        <v>1090219</v>
      </c>
      <c r="D200" s="48">
        <v>77943935</v>
      </c>
      <c r="E200" s="43" t="s">
        <v>222</v>
      </c>
      <c r="F200" s="43" t="s">
        <v>227</v>
      </c>
      <c r="G200" s="43" t="s">
        <v>377</v>
      </c>
      <c r="H200" s="49" t="s">
        <v>377</v>
      </c>
      <c r="I200" s="43" t="s">
        <v>223</v>
      </c>
      <c r="J200" s="43" t="s">
        <v>526</v>
      </c>
      <c r="K200" s="40">
        <v>71544.63</v>
      </c>
      <c r="L200" s="40">
        <f>K200</f>
        <v>71544.63</v>
      </c>
      <c r="M200" s="40"/>
      <c r="N200" s="41"/>
      <c r="O200" s="41"/>
      <c r="P200" s="64"/>
      <c r="Q200" s="42"/>
      <c r="R200" s="55"/>
      <c r="S200" s="55"/>
      <c r="T200" s="43" t="s">
        <v>970</v>
      </c>
      <c r="U200" s="43" t="s">
        <v>167</v>
      </c>
      <c r="V200" s="44">
        <v>44631</v>
      </c>
      <c r="W200" s="46"/>
      <c r="X200" s="64"/>
      <c r="Y200" s="46"/>
      <c r="Z200" s="44"/>
      <c r="AA200" s="58"/>
      <c r="AB200" s="91"/>
      <c r="AC200" s="92"/>
      <c r="AD200" s="92"/>
      <c r="AE200" s="92"/>
      <c r="AF200" s="95"/>
    </row>
    <row r="201" spans="1:32" s="19" customFormat="1" ht="15.6" hidden="1" customHeight="1" x14ac:dyDescent="0.25">
      <c r="A201" s="43" t="s">
        <v>175</v>
      </c>
      <c r="B201" s="43" t="s">
        <v>268</v>
      </c>
      <c r="C201" s="43"/>
      <c r="D201" s="48">
        <v>77943935</v>
      </c>
      <c r="E201" s="43" t="s">
        <v>222</v>
      </c>
      <c r="F201" s="43" t="s">
        <v>227</v>
      </c>
      <c r="G201" s="43" t="s">
        <v>377</v>
      </c>
      <c r="H201" s="49" t="s">
        <v>377</v>
      </c>
      <c r="I201" s="43" t="s">
        <v>223</v>
      </c>
      <c r="J201" s="43" t="s">
        <v>526</v>
      </c>
      <c r="K201" s="40">
        <f>L201+M201</f>
        <v>1300000</v>
      </c>
      <c r="L201" s="40">
        <v>1300000</v>
      </c>
      <c r="M201" s="40"/>
      <c r="N201" s="41"/>
      <c r="O201" s="41"/>
      <c r="P201" s="64"/>
      <c r="Q201" s="42"/>
      <c r="R201" s="55"/>
      <c r="S201" s="55"/>
      <c r="T201" s="43" t="s">
        <v>311</v>
      </c>
      <c r="U201" s="43" t="s">
        <v>167</v>
      </c>
      <c r="V201" s="44">
        <v>42485</v>
      </c>
      <c r="W201" s="46">
        <v>9</v>
      </c>
      <c r="X201" s="64" t="s">
        <v>333</v>
      </c>
      <c r="Y201" s="46" t="s">
        <v>336</v>
      </c>
      <c r="Z201" s="44">
        <v>42674.999305555553</v>
      </c>
      <c r="AA201" s="58" t="s">
        <v>951</v>
      </c>
      <c r="AB201" s="91">
        <v>5001546</v>
      </c>
      <c r="AC201" s="92">
        <v>1371544.63</v>
      </c>
      <c r="AD201" s="92">
        <v>571544.63</v>
      </c>
      <c r="AE201" s="92">
        <v>493669.16</v>
      </c>
      <c r="AF201" s="95"/>
    </row>
    <row r="202" spans="1:32" s="19" customFormat="1" ht="15.6" customHeight="1" x14ac:dyDescent="0.25">
      <c r="A202" s="43" t="s">
        <v>176</v>
      </c>
      <c r="B202" s="43" t="s">
        <v>273</v>
      </c>
      <c r="C202" s="43">
        <v>1090211</v>
      </c>
      <c r="D202" s="48">
        <v>175602496</v>
      </c>
      <c r="E202" s="43" t="s">
        <v>138</v>
      </c>
      <c r="F202" s="43" t="s">
        <v>51</v>
      </c>
      <c r="G202" s="43" t="s">
        <v>570</v>
      </c>
      <c r="H202" s="49" t="s">
        <v>570</v>
      </c>
      <c r="I202" s="43" t="s">
        <v>571</v>
      </c>
      <c r="J202" s="43" t="s">
        <v>572</v>
      </c>
      <c r="K202" s="40">
        <f>-K203</f>
        <v>-74000</v>
      </c>
      <c r="L202" s="42"/>
      <c r="M202" s="40">
        <f>K202</f>
        <v>-74000</v>
      </c>
      <c r="N202" s="41"/>
      <c r="O202" s="41"/>
      <c r="P202" s="64"/>
      <c r="Q202" s="42"/>
      <c r="R202" s="55"/>
      <c r="S202" s="55" t="s">
        <v>991</v>
      </c>
      <c r="T202" s="43" t="s">
        <v>970</v>
      </c>
      <c r="U202" s="43" t="s">
        <v>167</v>
      </c>
      <c r="V202" s="44">
        <v>44631</v>
      </c>
      <c r="W202" s="46"/>
      <c r="X202" s="64"/>
      <c r="Y202" s="44"/>
      <c r="Z202" s="44"/>
      <c r="AA202" s="58"/>
      <c r="AB202" s="91"/>
      <c r="AC202" s="92"/>
      <c r="AD202" s="92"/>
      <c r="AE202" s="92"/>
      <c r="AF202" s="95"/>
    </row>
    <row r="203" spans="1:32" s="19" customFormat="1" ht="15.6" hidden="1" customHeight="1" x14ac:dyDescent="0.25">
      <c r="A203" s="43" t="s">
        <v>176</v>
      </c>
      <c r="B203" s="43" t="s">
        <v>273</v>
      </c>
      <c r="C203" s="43"/>
      <c r="D203" s="48">
        <v>175602496</v>
      </c>
      <c r="E203" s="43" t="s">
        <v>138</v>
      </c>
      <c r="F203" s="43" t="s">
        <v>51</v>
      </c>
      <c r="G203" s="43" t="s">
        <v>570</v>
      </c>
      <c r="H203" s="49" t="s">
        <v>570</v>
      </c>
      <c r="I203" s="43" t="s">
        <v>571</v>
      </c>
      <c r="J203" s="43" t="s">
        <v>572</v>
      </c>
      <c r="K203" s="40">
        <f>L203+M203</f>
        <v>74000</v>
      </c>
      <c r="L203" s="42"/>
      <c r="M203" s="40">
        <v>74000</v>
      </c>
      <c r="N203" s="41"/>
      <c r="O203" s="41"/>
      <c r="P203" s="64"/>
      <c r="Q203" s="42"/>
      <c r="R203" s="55"/>
      <c r="S203" s="55" t="s">
        <v>991</v>
      </c>
      <c r="T203" s="43" t="s">
        <v>606</v>
      </c>
      <c r="U203" s="43" t="s">
        <v>167</v>
      </c>
      <c r="V203" s="44">
        <v>43553</v>
      </c>
      <c r="W203" s="46">
        <v>34</v>
      </c>
      <c r="X203" s="64" t="s">
        <v>607</v>
      </c>
      <c r="Y203" s="44">
        <v>43312</v>
      </c>
      <c r="Z203" s="44">
        <v>43770.999305555553</v>
      </c>
      <c r="AA203" s="58" t="s">
        <v>951</v>
      </c>
      <c r="AB203" s="91"/>
      <c r="AC203" s="92"/>
      <c r="AD203" s="92"/>
      <c r="AE203" s="92"/>
      <c r="AF203" s="95"/>
    </row>
    <row r="204" spans="1:32" s="19" customFormat="1" ht="15.6" customHeight="1" x14ac:dyDescent="0.25">
      <c r="A204" s="43" t="s">
        <v>176</v>
      </c>
      <c r="B204" s="43" t="s">
        <v>274</v>
      </c>
      <c r="C204" s="43">
        <v>1090219</v>
      </c>
      <c r="D204" s="48">
        <v>52137222</v>
      </c>
      <c r="E204" s="43" t="s">
        <v>370</v>
      </c>
      <c r="F204" s="43" t="s">
        <v>380</v>
      </c>
      <c r="G204" s="43" t="s">
        <v>503</v>
      </c>
      <c r="H204" s="49" t="s">
        <v>503</v>
      </c>
      <c r="I204" s="43" t="s">
        <v>20</v>
      </c>
      <c r="J204" s="43" t="s">
        <v>362</v>
      </c>
      <c r="K204" s="50">
        <v>743342.78</v>
      </c>
      <c r="L204" s="42"/>
      <c r="M204" s="40">
        <f>K204</f>
        <v>743342.78</v>
      </c>
      <c r="N204" s="41"/>
      <c r="O204" s="41"/>
      <c r="P204" s="64"/>
      <c r="Q204" s="42"/>
      <c r="R204" s="55"/>
      <c r="S204" s="55"/>
      <c r="T204" s="43" t="s">
        <v>970</v>
      </c>
      <c r="U204" s="43" t="s">
        <v>167</v>
      </c>
      <c r="V204" s="44">
        <v>44631</v>
      </c>
      <c r="W204" s="46"/>
      <c r="X204" s="64"/>
      <c r="Y204" s="46"/>
      <c r="Z204" s="44"/>
      <c r="AA204" s="58"/>
      <c r="AB204" s="91"/>
      <c r="AC204" s="92"/>
      <c r="AD204" s="92"/>
      <c r="AE204" s="92"/>
      <c r="AF204" s="95"/>
    </row>
    <row r="205" spans="1:32" s="19" customFormat="1" ht="15.6" hidden="1" customHeight="1" x14ac:dyDescent="0.25">
      <c r="A205" s="43" t="s">
        <v>176</v>
      </c>
      <c r="B205" s="43" t="s">
        <v>274</v>
      </c>
      <c r="C205" s="43">
        <v>1090219</v>
      </c>
      <c r="D205" s="48">
        <v>52137222</v>
      </c>
      <c r="E205" s="43" t="s">
        <v>370</v>
      </c>
      <c r="F205" s="43" t="s">
        <v>380</v>
      </c>
      <c r="G205" s="43" t="s">
        <v>503</v>
      </c>
      <c r="H205" s="49" t="s">
        <v>503</v>
      </c>
      <c r="I205" s="43" t="s">
        <v>20</v>
      </c>
      <c r="J205" s="43" t="s">
        <v>362</v>
      </c>
      <c r="K205" s="50">
        <f>L205+M205</f>
        <v>7300000</v>
      </c>
      <c r="L205" s="42"/>
      <c r="M205" s="40">
        <v>7300000</v>
      </c>
      <c r="N205" s="41"/>
      <c r="O205" s="41"/>
      <c r="P205" s="64"/>
      <c r="Q205" s="42"/>
      <c r="R205" s="55" t="s">
        <v>768</v>
      </c>
      <c r="S205" s="55"/>
      <c r="T205" s="43" t="s">
        <v>357</v>
      </c>
      <c r="U205" s="43" t="s">
        <v>167</v>
      </c>
      <c r="V205" s="44">
        <v>42718</v>
      </c>
      <c r="W205" s="46">
        <v>16</v>
      </c>
      <c r="X205" s="55" t="s">
        <v>359</v>
      </c>
      <c r="Y205" s="46" t="s">
        <v>386</v>
      </c>
      <c r="Z205" s="44">
        <v>42855.999305555553</v>
      </c>
      <c r="AA205" s="58" t="s">
        <v>951</v>
      </c>
      <c r="AB205" s="91">
        <v>5004009</v>
      </c>
      <c r="AC205" s="92">
        <v>8375715.6200000001</v>
      </c>
      <c r="AD205" s="92">
        <v>8375715.6200000001</v>
      </c>
      <c r="AE205" s="92">
        <v>8043342.7800000003</v>
      </c>
      <c r="AF205" s="95"/>
    </row>
    <row r="206" spans="1:32" s="19" customFormat="1" ht="15.6" hidden="1" customHeight="1" x14ac:dyDescent="0.25">
      <c r="A206" s="43" t="s">
        <v>176</v>
      </c>
      <c r="B206" s="43" t="s">
        <v>273</v>
      </c>
      <c r="C206" s="43">
        <v>1090211</v>
      </c>
      <c r="D206" s="48">
        <v>175602496</v>
      </c>
      <c r="E206" s="43" t="s">
        <v>138</v>
      </c>
      <c r="F206" s="43" t="s">
        <v>51</v>
      </c>
      <c r="G206" s="43" t="s">
        <v>308</v>
      </c>
      <c r="H206" s="49" t="s">
        <v>308</v>
      </c>
      <c r="I206" s="43" t="s">
        <v>568</v>
      </c>
      <c r="J206" s="43" t="s">
        <v>569</v>
      </c>
      <c r="K206" s="40">
        <f>L206+M206</f>
        <v>3777000</v>
      </c>
      <c r="L206" s="42"/>
      <c r="M206" s="40">
        <v>3777000</v>
      </c>
      <c r="N206" s="41"/>
      <c r="O206" s="41"/>
      <c r="P206" s="64"/>
      <c r="Q206" s="42"/>
      <c r="R206" s="55"/>
      <c r="S206" s="55"/>
      <c r="T206" s="43" t="s">
        <v>606</v>
      </c>
      <c r="U206" s="43" t="s">
        <v>167</v>
      </c>
      <c r="V206" s="44">
        <v>43553</v>
      </c>
      <c r="W206" s="46" t="s">
        <v>797</v>
      </c>
      <c r="X206" s="64" t="s">
        <v>799</v>
      </c>
      <c r="Y206" s="44" t="s">
        <v>800</v>
      </c>
      <c r="Z206" s="44">
        <v>44620.583333333336</v>
      </c>
      <c r="AA206" s="58" t="s">
        <v>952</v>
      </c>
      <c r="AB206" s="91" t="s">
        <v>940</v>
      </c>
      <c r="AC206" s="92">
        <v>4272800</v>
      </c>
      <c r="AD206" s="92">
        <v>1089793.8400000001</v>
      </c>
      <c r="AE206" s="92">
        <v>108979.38</v>
      </c>
      <c r="AF206" s="95"/>
    </row>
    <row r="207" spans="1:32" s="19" customFormat="1" ht="15.6" customHeight="1" x14ac:dyDescent="0.25">
      <c r="A207" s="43" t="s">
        <v>176</v>
      </c>
      <c r="B207" s="43" t="s">
        <v>273</v>
      </c>
      <c r="C207" s="43">
        <v>1090211</v>
      </c>
      <c r="D207" s="48">
        <v>175602496</v>
      </c>
      <c r="E207" s="43" t="s">
        <v>148</v>
      </c>
      <c r="F207" s="43" t="s">
        <v>76</v>
      </c>
      <c r="G207" s="43" t="s">
        <v>373</v>
      </c>
      <c r="H207" s="49" t="s">
        <v>373</v>
      </c>
      <c r="I207" s="43" t="s">
        <v>373</v>
      </c>
      <c r="J207" s="43" t="s">
        <v>77</v>
      </c>
      <c r="K207" s="40">
        <f>-K208</f>
        <v>-4900000</v>
      </c>
      <c r="L207" s="42"/>
      <c r="M207" s="40">
        <f>K207</f>
        <v>-4900000</v>
      </c>
      <c r="N207" s="41"/>
      <c r="O207" s="41"/>
      <c r="P207" s="64" t="s">
        <v>204</v>
      </c>
      <c r="Q207" s="42"/>
      <c r="R207" s="55"/>
      <c r="S207" s="55" t="s">
        <v>991</v>
      </c>
      <c r="T207" s="43" t="s">
        <v>970</v>
      </c>
      <c r="U207" s="43" t="s">
        <v>167</v>
      </c>
      <c r="V207" s="44">
        <v>44631</v>
      </c>
      <c r="W207" s="46"/>
      <c r="X207" s="55"/>
      <c r="Y207" s="46"/>
      <c r="Z207" s="44"/>
      <c r="AA207" s="58"/>
      <c r="AB207" s="91"/>
      <c r="AC207" s="92"/>
      <c r="AD207" s="92"/>
      <c r="AE207" s="92"/>
      <c r="AF207" s="95"/>
    </row>
    <row r="208" spans="1:32" s="19" customFormat="1" ht="15.6" hidden="1" customHeight="1" x14ac:dyDescent="0.25">
      <c r="A208" s="43" t="s">
        <v>176</v>
      </c>
      <c r="B208" s="43" t="s">
        <v>273</v>
      </c>
      <c r="C208" s="43"/>
      <c r="D208" s="48">
        <v>175602496</v>
      </c>
      <c r="E208" s="43" t="s">
        <v>148</v>
      </c>
      <c r="F208" s="43" t="s">
        <v>76</v>
      </c>
      <c r="G208" s="43" t="s">
        <v>373</v>
      </c>
      <c r="H208" s="49" t="s">
        <v>373</v>
      </c>
      <c r="I208" s="43" t="s">
        <v>373</v>
      </c>
      <c r="J208" s="43" t="s">
        <v>77</v>
      </c>
      <c r="K208" s="40">
        <f>L208+M208</f>
        <v>4900000</v>
      </c>
      <c r="L208" s="42"/>
      <c r="M208" s="40">
        <v>4900000</v>
      </c>
      <c r="N208" s="41"/>
      <c r="O208" s="41"/>
      <c r="P208" s="64" t="s">
        <v>204</v>
      </c>
      <c r="Q208" s="42"/>
      <c r="R208" s="55"/>
      <c r="S208" s="55" t="s">
        <v>991</v>
      </c>
      <c r="T208" s="43" t="s">
        <v>312</v>
      </c>
      <c r="U208" s="43" t="s">
        <v>198</v>
      </c>
      <c r="V208" s="44">
        <v>42185</v>
      </c>
      <c r="W208" s="46"/>
      <c r="X208" s="55" t="s">
        <v>546</v>
      </c>
      <c r="Y208" s="46"/>
      <c r="Z208" s="44"/>
      <c r="AA208" s="78" t="s">
        <v>959</v>
      </c>
      <c r="AB208" s="91"/>
      <c r="AC208" s="92"/>
      <c r="AD208" s="92"/>
      <c r="AE208" s="92"/>
      <c r="AF208" s="95"/>
    </row>
    <row r="209" spans="1:32" s="19" customFormat="1" ht="15.6" hidden="1" customHeight="1" x14ac:dyDescent="0.25">
      <c r="A209" s="43" t="s">
        <v>176</v>
      </c>
      <c r="B209" s="43" t="s">
        <v>273</v>
      </c>
      <c r="C209" s="43">
        <v>1090211</v>
      </c>
      <c r="D209" s="48">
        <v>175602496</v>
      </c>
      <c r="E209" s="43" t="s">
        <v>725</v>
      </c>
      <c r="F209" s="43" t="s">
        <v>726</v>
      </c>
      <c r="G209" s="43" t="s">
        <v>377</v>
      </c>
      <c r="H209" s="49" t="s">
        <v>377</v>
      </c>
      <c r="I209" s="43" t="s">
        <v>377</v>
      </c>
      <c r="J209" s="43" t="s">
        <v>798</v>
      </c>
      <c r="K209" s="40">
        <v>1290000</v>
      </c>
      <c r="L209" s="42"/>
      <c r="M209" s="40">
        <v>1290000</v>
      </c>
      <c r="N209" s="43"/>
      <c r="O209" s="43"/>
      <c r="P209" s="55"/>
      <c r="Q209" s="42"/>
      <c r="R209" s="55"/>
      <c r="S209" s="55"/>
      <c r="T209" s="43" t="s">
        <v>718</v>
      </c>
      <c r="U209" s="43" t="s">
        <v>167</v>
      </c>
      <c r="V209" s="44">
        <v>44011</v>
      </c>
      <c r="W209" s="46" t="s">
        <v>770</v>
      </c>
      <c r="X209" s="64" t="s">
        <v>734</v>
      </c>
      <c r="Y209" s="44">
        <v>44020</v>
      </c>
      <c r="Z209" s="44">
        <v>44620.583333333336</v>
      </c>
      <c r="AA209" s="58" t="s">
        <v>952</v>
      </c>
      <c r="AB209" s="91">
        <v>5074690</v>
      </c>
      <c r="AC209" s="92">
        <v>1265187.5</v>
      </c>
      <c r="AD209" s="92">
        <v>444219.1</v>
      </c>
      <c r="AE209" s="92">
        <v>0</v>
      </c>
      <c r="AF209" s="95"/>
    </row>
    <row r="210" spans="1:32" s="19" customFormat="1" ht="17.25" customHeight="1" x14ac:dyDescent="0.25">
      <c r="A210" s="43" t="s">
        <v>175</v>
      </c>
      <c r="B210" s="43" t="s">
        <v>268</v>
      </c>
      <c r="C210" s="43">
        <v>1090219</v>
      </c>
      <c r="D210" s="48">
        <v>77943935</v>
      </c>
      <c r="E210" s="43" t="s">
        <v>1007</v>
      </c>
      <c r="F210" s="43" t="s">
        <v>1008</v>
      </c>
      <c r="G210" s="43" t="s">
        <v>12</v>
      </c>
      <c r="H210" s="49" t="s">
        <v>12</v>
      </c>
      <c r="I210" s="43" t="s">
        <v>12</v>
      </c>
      <c r="J210" s="43" t="s">
        <v>1009</v>
      </c>
      <c r="K210" s="40">
        <v>35667409.600000001</v>
      </c>
      <c r="L210" s="40">
        <v>16801008</v>
      </c>
      <c r="M210" s="40"/>
      <c r="N210" s="43"/>
      <c r="O210" s="43"/>
      <c r="P210" s="55" t="s">
        <v>1049</v>
      </c>
      <c r="Q210" s="42"/>
      <c r="R210" s="55"/>
      <c r="S210" s="55"/>
      <c r="T210" s="43" t="s">
        <v>1010</v>
      </c>
      <c r="U210" s="43" t="s">
        <v>167</v>
      </c>
      <c r="V210" s="44">
        <v>44741</v>
      </c>
      <c r="W210" s="46">
        <v>63</v>
      </c>
      <c r="X210" s="64" t="s">
        <v>1014</v>
      </c>
      <c r="Y210" s="44">
        <v>44741</v>
      </c>
      <c r="Z210" s="44">
        <v>44834</v>
      </c>
      <c r="AA210" s="58"/>
      <c r="AB210" s="91">
        <v>5183762</v>
      </c>
      <c r="AC210" s="92">
        <v>16801008</v>
      </c>
      <c r="AD210" s="92">
        <v>15864882.4</v>
      </c>
      <c r="AE210" s="92">
        <v>1804760.69</v>
      </c>
      <c r="AF210" s="95"/>
    </row>
    <row r="211" spans="1:32" s="19" customFormat="1" ht="15.6" customHeight="1" x14ac:dyDescent="0.25">
      <c r="A211" s="43" t="s">
        <v>175</v>
      </c>
      <c r="B211" s="43" t="s">
        <v>268</v>
      </c>
      <c r="C211" s="43">
        <v>1090219</v>
      </c>
      <c r="D211" s="48">
        <v>77943935</v>
      </c>
      <c r="E211" s="43" t="s">
        <v>971</v>
      </c>
      <c r="F211" s="43" t="s">
        <v>972</v>
      </c>
      <c r="G211" s="43" t="s">
        <v>172</v>
      </c>
      <c r="H211" s="49" t="s">
        <v>172</v>
      </c>
      <c r="I211" s="43" t="s">
        <v>438</v>
      </c>
      <c r="J211" s="43" t="s">
        <v>980</v>
      </c>
      <c r="K211" s="50">
        <v>180000</v>
      </c>
      <c r="L211" s="50">
        <v>180000</v>
      </c>
      <c r="M211" s="40"/>
      <c r="N211" s="40"/>
      <c r="O211" s="40"/>
      <c r="P211" s="64" t="s">
        <v>270</v>
      </c>
      <c r="Q211" s="42"/>
      <c r="R211" s="55"/>
      <c r="S211" s="55"/>
      <c r="T211" s="43" t="s">
        <v>970</v>
      </c>
      <c r="U211" s="43" t="s">
        <v>167</v>
      </c>
      <c r="V211" s="44">
        <v>44631</v>
      </c>
      <c r="W211" s="46">
        <v>60</v>
      </c>
      <c r="X211" s="64"/>
      <c r="Y211" s="57" t="s">
        <v>1044</v>
      </c>
      <c r="Z211" s="44"/>
      <c r="AA211" s="58"/>
      <c r="AB211" s="91">
        <v>5176679</v>
      </c>
      <c r="AC211" s="92">
        <v>156200</v>
      </c>
      <c r="AD211" s="92"/>
      <c r="AE211" s="92"/>
      <c r="AF211" s="95"/>
    </row>
    <row r="212" spans="1:32" s="19" customFormat="1" ht="15.6" hidden="1" customHeight="1" x14ac:dyDescent="0.25">
      <c r="A212" s="43" t="s">
        <v>175</v>
      </c>
      <c r="B212" s="43" t="s">
        <v>322</v>
      </c>
      <c r="C212" s="43"/>
      <c r="D212" s="48">
        <v>22100000</v>
      </c>
      <c r="E212" s="43" t="s">
        <v>119</v>
      </c>
      <c r="F212" s="43" t="s">
        <v>3</v>
      </c>
      <c r="G212" s="43" t="s">
        <v>373</v>
      </c>
      <c r="H212" s="49" t="s">
        <v>12</v>
      </c>
      <c r="I212" s="43" t="s">
        <v>305</v>
      </c>
      <c r="J212" s="43" t="s">
        <v>759</v>
      </c>
      <c r="K212" s="40">
        <f>L212+M212</f>
        <v>100000</v>
      </c>
      <c r="L212" s="40">
        <v>100000</v>
      </c>
      <c r="M212" s="40"/>
      <c r="N212" s="41"/>
      <c r="O212" s="41"/>
      <c r="P212" s="64"/>
      <c r="Q212" s="42"/>
      <c r="R212" s="55"/>
      <c r="S212" s="55" t="s">
        <v>991</v>
      </c>
      <c r="T212" s="43" t="s">
        <v>312</v>
      </c>
      <c r="U212" s="43" t="s">
        <v>198</v>
      </c>
      <c r="V212" s="44">
        <v>42185</v>
      </c>
      <c r="W212" s="45">
        <v>3</v>
      </c>
      <c r="X212" s="64" t="s">
        <v>333</v>
      </c>
      <c r="Y212" s="46" t="s">
        <v>328</v>
      </c>
      <c r="Z212" s="44">
        <v>42551.999305555553</v>
      </c>
      <c r="AA212" s="58" t="s">
        <v>951</v>
      </c>
      <c r="AB212" s="91"/>
      <c r="AC212" s="92"/>
      <c r="AD212" s="92"/>
      <c r="AE212" s="92"/>
      <c r="AF212" s="95"/>
    </row>
    <row r="213" spans="1:32" s="19" customFormat="1" ht="15.6" customHeight="1" x14ac:dyDescent="0.25">
      <c r="A213" s="43" t="s">
        <v>175</v>
      </c>
      <c r="B213" s="43" t="s">
        <v>322</v>
      </c>
      <c r="C213" s="43">
        <v>1090219</v>
      </c>
      <c r="D213" s="48">
        <v>22100000</v>
      </c>
      <c r="E213" s="43" t="s">
        <v>119</v>
      </c>
      <c r="F213" s="43" t="s">
        <v>3</v>
      </c>
      <c r="G213" s="43" t="s">
        <v>373</v>
      </c>
      <c r="H213" s="49" t="s">
        <v>12</v>
      </c>
      <c r="I213" s="43" t="s">
        <v>305</v>
      </c>
      <c r="J213" s="43" t="s">
        <v>759</v>
      </c>
      <c r="K213" s="40">
        <v>-100000</v>
      </c>
      <c r="L213" s="40">
        <v>-100000</v>
      </c>
      <c r="M213" s="40"/>
      <c r="N213" s="41"/>
      <c r="O213" s="41"/>
      <c r="P213" s="64"/>
      <c r="Q213" s="42"/>
      <c r="R213" s="55"/>
      <c r="S213" s="55" t="s">
        <v>991</v>
      </c>
      <c r="T213" s="43" t="s">
        <v>970</v>
      </c>
      <c r="U213" s="43" t="s">
        <v>167</v>
      </c>
      <c r="V213" s="44">
        <v>44631</v>
      </c>
      <c r="W213" s="45"/>
      <c r="X213" s="64"/>
      <c r="Y213" s="46"/>
      <c r="Z213" s="44"/>
      <c r="AA213" s="58"/>
      <c r="AB213" s="91"/>
      <c r="AC213" s="92"/>
      <c r="AD213" s="92"/>
      <c r="AE213" s="92"/>
      <c r="AF213" s="95"/>
    </row>
    <row r="214" spans="1:32" s="19" customFormat="1" ht="15.6" customHeight="1" x14ac:dyDescent="0.25">
      <c r="A214" s="43" t="s">
        <v>176</v>
      </c>
      <c r="B214" s="43" t="s">
        <v>273</v>
      </c>
      <c r="C214" s="43">
        <v>1090211</v>
      </c>
      <c r="D214" s="48">
        <v>175602496</v>
      </c>
      <c r="E214" s="43" t="s">
        <v>152</v>
      </c>
      <c r="F214" s="43" t="s">
        <v>87</v>
      </c>
      <c r="G214" s="43" t="s">
        <v>372</v>
      </c>
      <c r="H214" s="49" t="s">
        <v>684</v>
      </c>
      <c r="I214" s="43" t="s">
        <v>372</v>
      </c>
      <c r="J214" s="43" t="s">
        <v>638</v>
      </c>
      <c r="K214" s="40">
        <f>-K215</f>
        <v>-2975000</v>
      </c>
      <c r="L214" s="42"/>
      <c r="M214" s="40">
        <f>K214</f>
        <v>-2975000</v>
      </c>
      <c r="N214" s="41"/>
      <c r="O214" s="41"/>
      <c r="P214" s="64"/>
      <c r="Q214" s="42"/>
      <c r="R214" s="55"/>
      <c r="S214" s="55" t="s">
        <v>991</v>
      </c>
      <c r="T214" s="43" t="s">
        <v>970</v>
      </c>
      <c r="U214" s="43" t="s">
        <v>167</v>
      </c>
      <c r="V214" s="44">
        <v>44631</v>
      </c>
      <c r="W214" s="46"/>
      <c r="X214" s="55"/>
      <c r="Y214" s="46"/>
      <c r="Z214" s="44"/>
      <c r="AA214" s="78"/>
      <c r="AB214" s="91"/>
      <c r="AC214" s="92"/>
      <c r="AD214" s="92"/>
      <c r="AE214" s="92"/>
      <c r="AF214" s="95"/>
    </row>
    <row r="215" spans="1:32" s="19" customFormat="1" ht="15.6" hidden="1" customHeight="1" x14ac:dyDescent="0.25">
      <c r="A215" s="43" t="s">
        <v>176</v>
      </c>
      <c r="B215" s="43" t="s">
        <v>273</v>
      </c>
      <c r="C215" s="43"/>
      <c r="D215" s="48">
        <v>175602496</v>
      </c>
      <c r="E215" s="43" t="s">
        <v>152</v>
      </c>
      <c r="F215" s="43" t="s">
        <v>87</v>
      </c>
      <c r="G215" s="43" t="s">
        <v>372</v>
      </c>
      <c r="H215" s="49" t="s">
        <v>684</v>
      </c>
      <c r="I215" s="43" t="s">
        <v>372</v>
      </c>
      <c r="J215" s="43" t="s">
        <v>638</v>
      </c>
      <c r="K215" s="40">
        <f>L215+M215</f>
        <v>2975000</v>
      </c>
      <c r="L215" s="42"/>
      <c r="M215" s="50">
        <v>2975000</v>
      </c>
      <c r="N215" s="41"/>
      <c r="O215" s="41"/>
      <c r="P215" s="64"/>
      <c r="Q215" s="42"/>
      <c r="R215" s="55" t="s">
        <v>643</v>
      </c>
      <c r="S215" s="55" t="s">
        <v>991</v>
      </c>
      <c r="T215" s="43" t="s">
        <v>312</v>
      </c>
      <c r="U215" s="43" t="s">
        <v>198</v>
      </c>
      <c r="V215" s="44">
        <v>42185</v>
      </c>
      <c r="W215" s="46">
        <v>24</v>
      </c>
      <c r="X215" s="55" t="s">
        <v>400</v>
      </c>
      <c r="Y215" s="46" t="s">
        <v>423</v>
      </c>
      <c r="Z215" s="44">
        <v>43220.999305555553</v>
      </c>
      <c r="AA215" s="58" t="s">
        <v>951</v>
      </c>
      <c r="AB215" s="91"/>
      <c r="AC215" s="92"/>
      <c r="AD215" s="92"/>
      <c r="AE215" s="92"/>
      <c r="AF215" s="95"/>
    </row>
    <row r="216" spans="1:32" s="19" customFormat="1" ht="15.6" customHeight="1" x14ac:dyDescent="0.25">
      <c r="A216" s="43" t="s">
        <v>176</v>
      </c>
      <c r="B216" s="43" t="s">
        <v>273</v>
      </c>
      <c r="C216" s="43">
        <v>1090211</v>
      </c>
      <c r="D216" s="48">
        <v>175602496</v>
      </c>
      <c r="E216" s="43" t="s">
        <v>138</v>
      </c>
      <c r="F216" s="43" t="s">
        <v>51</v>
      </c>
      <c r="G216" s="43" t="s">
        <v>29</v>
      </c>
      <c r="H216" s="49" t="s">
        <v>29</v>
      </c>
      <c r="I216" s="43" t="s">
        <v>302</v>
      </c>
      <c r="J216" s="43" t="s">
        <v>52</v>
      </c>
      <c r="K216" s="40">
        <f>-K217</f>
        <v>-900000</v>
      </c>
      <c r="L216" s="40"/>
      <c r="M216" s="40">
        <f>-M217</f>
        <v>-900000</v>
      </c>
      <c r="N216" s="41"/>
      <c r="O216" s="41"/>
      <c r="P216" s="64"/>
      <c r="Q216" s="42"/>
      <c r="R216" s="55"/>
      <c r="S216" s="55" t="s">
        <v>991</v>
      </c>
      <c r="T216" s="43" t="s">
        <v>970</v>
      </c>
      <c r="U216" s="43" t="s">
        <v>167</v>
      </c>
      <c r="V216" s="44">
        <v>44631</v>
      </c>
      <c r="W216" s="46"/>
      <c r="X216" s="64"/>
      <c r="Y216" s="46"/>
      <c r="Z216" s="44"/>
      <c r="AA216" s="58"/>
      <c r="AB216" s="91"/>
      <c r="AC216" s="92"/>
      <c r="AD216" s="92"/>
      <c r="AE216" s="92"/>
      <c r="AF216" s="95"/>
    </row>
    <row r="217" spans="1:32" s="19" customFormat="1" ht="15.6" hidden="1" customHeight="1" x14ac:dyDescent="0.25">
      <c r="A217" s="43" t="s">
        <v>176</v>
      </c>
      <c r="B217" s="43" t="s">
        <v>273</v>
      </c>
      <c r="C217" s="43"/>
      <c r="D217" s="48">
        <v>175602496</v>
      </c>
      <c r="E217" s="43" t="s">
        <v>138</v>
      </c>
      <c r="F217" s="43" t="s">
        <v>51</v>
      </c>
      <c r="G217" s="43" t="s">
        <v>29</v>
      </c>
      <c r="H217" s="49" t="s">
        <v>29</v>
      </c>
      <c r="I217" s="43" t="s">
        <v>302</v>
      </c>
      <c r="J217" s="43" t="s">
        <v>52</v>
      </c>
      <c r="K217" s="40">
        <f>L217+M217</f>
        <v>900000</v>
      </c>
      <c r="L217" s="42"/>
      <c r="M217" s="40">
        <v>900000</v>
      </c>
      <c r="N217" s="41"/>
      <c r="O217" s="41"/>
      <c r="P217" s="64" t="s">
        <v>505</v>
      </c>
      <c r="Q217" s="42"/>
      <c r="R217" s="55"/>
      <c r="S217" s="55" t="s">
        <v>991</v>
      </c>
      <c r="T217" s="43" t="s">
        <v>312</v>
      </c>
      <c r="U217" s="43" t="s">
        <v>198</v>
      </c>
      <c r="V217" s="44">
        <v>42185</v>
      </c>
      <c r="W217" s="46">
        <v>44</v>
      </c>
      <c r="X217" s="55"/>
      <c r="Y217" s="44">
        <v>43641</v>
      </c>
      <c r="Z217" s="44">
        <v>43795.583333333336</v>
      </c>
      <c r="AA217" s="58" t="s">
        <v>951</v>
      </c>
      <c r="AB217" s="91"/>
      <c r="AC217" s="92"/>
      <c r="AD217" s="92"/>
      <c r="AE217" s="92"/>
      <c r="AF217" s="95"/>
    </row>
    <row r="218" spans="1:32" s="19" customFormat="1" ht="15.6" customHeight="1" x14ac:dyDescent="0.25">
      <c r="A218" s="43" t="s">
        <v>176</v>
      </c>
      <c r="B218" s="43" t="s">
        <v>274</v>
      </c>
      <c r="C218" s="43">
        <v>1090211</v>
      </c>
      <c r="D218" s="48">
        <v>52137222</v>
      </c>
      <c r="E218" s="43" t="s">
        <v>155</v>
      </c>
      <c r="F218" s="43" t="s">
        <v>92</v>
      </c>
      <c r="G218" s="43" t="s">
        <v>372</v>
      </c>
      <c r="H218" s="49" t="s">
        <v>684</v>
      </c>
      <c r="I218" s="43" t="s">
        <v>20</v>
      </c>
      <c r="J218" s="43" t="s">
        <v>465</v>
      </c>
      <c r="K218" s="50">
        <f>-K219</f>
        <v>-14547348.75</v>
      </c>
      <c r="L218" s="42"/>
      <c r="M218" s="40">
        <f>K218</f>
        <v>-14547348.75</v>
      </c>
      <c r="N218" s="41"/>
      <c r="O218" s="41"/>
      <c r="P218" s="64"/>
      <c r="Q218" s="42"/>
      <c r="R218" s="55"/>
      <c r="S218" s="55" t="s">
        <v>991</v>
      </c>
      <c r="T218" s="43" t="s">
        <v>970</v>
      </c>
      <c r="U218" s="43" t="s">
        <v>167</v>
      </c>
      <c r="V218" s="44">
        <v>44631</v>
      </c>
      <c r="W218" s="46"/>
      <c r="X218" s="64"/>
      <c r="Y218" s="46"/>
      <c r="Z218" s="44"/>
      <c r="AA218" s="58"/>
      <c r="AB218" s="91"/>
      <c r="AC218" s="92"/>
      <c r="AD218" s="92"/>
      <c r="AE218" s="92"/>
      <c r="AF218" s="95"/>
    </row>
    <row r="219" spans="1:32" s="19" customFormat="1" ht="15.6" hidden="1" customHeight="1" x14ac:dyDescent="0.25">
      <c r="A219" s="43" t="s">
        <v>176</v>
      </c>
      <c r="B219" s="43" t="s">
        <v>274</v>
      </c>
      <c r="C219" s="43"/>
      <c r="D219" s="48">
        <v>52137222</v>
      </c>
      <c r="E219" s="43" t="s">
        <v>155</v>
      </c>
      <c r="F219" s="43" t="s">
        <v>92</v>
      </c>
      <c r="G219" s="43" t="s">
        <v>372</v>
      </c>
      <c r="H219" s="49" t="s">
        <v>684</v>
      </c>
      <c r="I219" s="43" t="s">
        <v>20</v>
      </c>
      <c r="J219" s="43" t="s">
        <v>465</v>
      </c>
      <c r="K219" s="50">
        <f>L219+M219</f>
        <v>14547348.75</v>
      </c>
      <c r="L219" s="42"/>
      <c r="M219" s="50">
        <v>14547348.75</v>
      </c>
      <c r="N219" s="41"/>
      <c r="O219" s="41"/>
      <c r="P219" s="64"/>
      <c r="Q219" s="42"/>
      <c r="R219" s="55" t="s">
        <v>760</v>
      </c>
      <c r="S219" s="55" t="s">
        <v>991</v>
      </c>
      <c r="T219" s="43" t="s">
        <v>312</v>
      </c>
      <c r="U219" s="43" t="s">
        <v>198</v>
      </c>
      <c r="V219" s="44">
        <v>42185</v>
      </c>
      <c r="W219" s="46"/>
      <c r="X219" s="55" t="s">
        <v>546</v>
      </c>
      <c r="Y219" s="46"/>
      <c r="Z219" s="44"/>
      <c r="AA219" s="78" t="s">
        <v>959</v>
      </c>
      <c r="AB219" s="91"/>
      <c r="AC219" s="92"/>
      <c r="AD219" s="92"/>
      <c r="AE219" s="92"/>
      <c r="AF219" s="95"/>
    </row>
    <row r="220" spans="1:32" s="19" customFormat="1" ht="15.6" customHeight="1" x14ac:dyDescent="0.25">
      <c r="A220" s="43" t="s">
        <v>176</v>
      </c>
      <c r="B220" s="43" t="s">
        <v>273</v>
      </c>
      <c r="C220" s="43">
        <v>1090211</v>
      </c>
      <c r="D220" s="48">
        <v>175602496</v>
      </c>
      <c r="E220" s="43" t="s">
        <v>140</v>
      </c>
      <c r="F220" s="43" t="s">
        <v>57</v>
      </c>
      <c r="G220" s="43" t="s">
        <v>378</v>
      </c>
      <c r="H220" s="49" t="s">
        <v>378</v>
      </c>
      <c r="I220" s="43" t="s">
        <v>44</v>
      </c>
      <c r="J220" s="43" t="s">
        <v>57</v>
      </c>
      <c r="K220" s="40">
        <f>-K221</f>
        <v>-4750000</v>
      </c>
      <c r="L220" s="42"/>
      <c r="M220" s="40">
        <f>K220</f>
        <v>-4750000</v>
      </c>
      <c r="N220" s="41"/>
      <c r="O220" s="41"/>
      <c r="P220" s="64"/>
      <c r="Q220" s="42"/>
      <c r="R220" s="55"/>
      <c r="S220" s="55" t="s">
        <v>991</v>
      </c>
      <c r="T220" s="43" t="s">
        <v>970</v>
      </c>
      <c r="U220" s="43" t="s">
        <v>167</v>
      </c>
      <c r="V220" s="44">
        <v>44631</v>
      </c>
      <c r="W220" s="46"/>
      <c r="X220" s="55"/>
      <c r="Y220" s="46"/>
      <c r="Z220" s="44"/>
      <c r="AA220" s="58"/>
      <c r="AB220" s="91"/>
      <c r="AC220" s="92"/>
      <c r="AD220" s="92"/>
      <c r="AE220" s="92"/>
      <c r="AF220" s="95"/>
    </row>
    <row r="221" spans="1:32" s="19" customFormat="1" ht="15.6" hidden="1" customHeight="1" x14ac:dyDescent="0.25">
      <c r="A221" s="43" t="s">
        <v>176</v>
      </c>
      <c r="B221" s="43" t="s">
        <v>273</v>
      </c>
      <c r="C221" s="43"/>
      <c r="D221" s="48">
        <v>175602496</v>
      </c>
      <c r="E221" s="43" t="s">
        <v>140</v>
      </c>
      <c r="F221" s="43" t="s">
        <v>57</v>
      </c>
      <c r="G221" s="43" t="s">
        <v>378</v>
      </c>
      <c r="H221" s="49" t="s">
        <v>378</v>
      </c>
      <c r="I221" s="43" t="s">
        <v>44</v>
      </c>
      <c r="J221" s="43" t="s">
        <v>57</v>
      </c>
      <c r="K221" s="40">
        <f>L221+M221</f>
        <v>4750000</v>
      </c>
      <c r="L221" s="42"/>
      <c r="M221" s="40">
        <v>4750000</v>
      </c>
      <c r="N221" s="41"/>
      <c r="O221" s="41"/>
      <c r="P221" s="64"/>
      <c r="Q221" s="42"/>
      <c r="R221" s="55"/>
      <c r="S221" s="55" t="s">
        <v>991</v>
      </c>
      <c r="T221" s="43" t="s">
        <v>312</v>
      </c>
      <c r="U221" s="43" t="s">
        <v>198</v>
      </c>
      <c r="V221" s="44">
        <v>42185</v>
      </c>
      <c r="W221" s="46"/>
      <c r="X221" s="55" t="s">
        <v>611</v>
      </c>
      <c r="Y221" s="46"/>
      <c r="Z221" s="44"/>
      <c r="AA221" s="78" t="s">
        <v>959</v>
      </c>
      <c r="AB221" s="91"/>
      <c r="AC221" s="92"/>
      <c r="AD221" s="92"/>
      <c r="AE221" s="92"/>
      <c r="AF221" s="95"/>
    </row>
    <row r="222" spans="1:32" s="19" customFormat="1" ht="73.5" hidden="1" customHeight="1" x14ac:dyDescent="0.25">
      <c r="A222" s="43" t="s">
        <v>175</v>
      </c>
      <c r="B222" s="43" t="s">
        <v>268</v>
      </c>
      <c r="C222" s="43"/>
      <c r="D222" s="48">
        <v>77943935</v>
      </c>
      <c r="E222" s="51" t="s">
        <v>777</v>
      </c>
      <c r="F222" s="43" t="s">
        <v>617</v>
      </c>
      <c r="G222" s="43" t="s">
        <v>309</v>
      </c>
      <c r="H222" s="49" t="s">
        <v>309</v>
      </c>
      <c r="I222" s="43" t="s">
        <v>618</v>
      </c>
      <c r="J222" s="43" t="s">
        <v>617</v>
      </c>
      <c r="K222" s="40">
        <f>L222+M222</f>
        <v>15000000</v>
      </c>
      <c r="L222" s="40">
        <v>15000000</v>
      </c>
      <c r="M222" s="40"/>
      <c r="N222" s="41"/>
      <c r="O222" s="41"/>
      <c r="P222" s="64"/>
      <c r="Q222" s="42"/>
      <c r="R222" s="55"/>
      <c r="S222" s="55"/>
      <c r="T222" s="43" t="s">
        <v>620</v>
      </c>
      <c r="U222" s="43" t="s">
        <v>167</v>
      </c>
      <c r="V222" s="44">
        <v>43619</v>
      </c>
      <c r="W222" s="46">
        <v>43</v>
      </c>
      <c r="X222" s="64" t="s">
        <v>607</v>
      </c>
      <c r="Y222" s="44">
        <v>43628</v>
      </c>
      <c r="Z222" s="44">
        <v>43861.999305555553</v>
      </c>
      <c r="AA222" s="58" t="s">
        <v>951</v>
      </c>
      <c r="AB222" s="91" t="s">
        <v>999</v>
      </c>
      <c r="AC222" s="92">
        <v>11981774.559999999</v>
      </c>
      <c r="AD222" s="92">
        <v>4909232.62</v>
      </c>
      <c r="AE222" s="92">
        <v>432871.22000000003</v>
      </c>
      <c r="AF222" s="95"/>
    </row>
    <row r="223" spans="1:32" s="19" customFormat="1" ht="15.6" hidden="1" customHeight="1" x14ac:dyDescent="0.25">
      <c r="A223" s="43" t="s">
        <v>175</v>
      </c>
      <c r="B223" s="43" t="s">
        <v>272</v>
      </c>
      <c r="C223" s="43">
        <v>1090219</v>
      </c>
      <c r="D223" s="48">
        <v>4750000</v>
      </c>
      <c r="E223" s="43" t="s">
        <v>563</v>
      </c>
      <c r="F223" s="43" t="s">
        <v>565</v>
      </c>
      <c r="G223" s="43" t="s">
        <v>564</v>
      </c>
      <c r="H223" s="49" t="s">
        <v>564</v>
      </c>
      <c r="I223" s="43" t="s">
        <v>567</v>
      </c>
      <c r="J223" s="43" t="s">
        <v>717</v>
      </c>
      <c r="K223" s="40">
        <v>250480</v>
      </c>
      <c r="L223" s="40">
        <v>250480</v>
      </c>
      <c r="M223" s="40"/>
      <c r="N223" s="41"/>
      <c r="O223" s="41"/>
      <c r="P223" s="64"/>
      <c r="Q223" s="42"/>
      <c r="R223" s="55" t="s">
        <v>721</v>
      </c>
      <c r="S223" s="55"/>
      <c r="T223" s="43" t="s">
        <v>718</v>
      </c>
      <c r="U223" s="43" t="s">
        <v>167</v>
      </c>
      <c r="V223" s="44">
        <v>44011</v>
      </c>
      <c r="W223" s="46">
        <v>37</v>
      </c>
      <c r="X223" s="64" t="s">
        <v>734</v>
      </c>
      <c r="Y223" s="44"/>
      <c r="Z223" s="44">
        <v>44196.999305555553</v>
      </c>
      <c r="AA223" s="58" t="s">
        <v>951</v>
      </c>
      <c r="AB223" s="91">
        <v>5067227</v>
      </c>
      <c r="AC223" s="92">
        <v>512460</v>
      </c>
      <c r="AD223" s="92">
        <v>394320</v>
      </c>
      <c r="AE223" s="92">
        <v>59148</v>
      </c>
      <c r="AF223" s="95"/>
    </row>
    <row r="224" spans="1:32" s="19" customFormat="1" ht="15.6" hidden="1" customHeight="1" x14ac:dyDescent="0.25">
      <c r="A224" s="43" t="s">
        <v>175</v>
      </c>
      <c r="B224" s="43" t="s">
        <v>272</v>
      </c>
      <c r="C224" s="43"/>
      <c r="D224" s="48">
        <v>4750000</v>
      </c>
      <c r="E224" s="43" t="s">
        <v>563</v>
      </c>
      <c r="F224" s="43" t="s">
        <v>565</v>
      </c>
      <c r="G224" s="43" t="s">
        <v>564</v>
      </c>
      <c r="H224" s="49" t="s">
        <v>564</v>
      </c>
      <c r="I224" s="43" t="s">
        <v>567</v>
      </c>
      <c r="J224" s="43" t="s">
        <v>717</v>
      </c>
      <c r="K224" s="40">
        <f>L224+M224</f>
        <v>144800</v>
      </c>
      <c r="L224" s="40">
        <v>144800</v>
      </c>
      <c r="M224" s="40"/>
      <c r="N224" s="41"/>
      <c r="O224" s="41"/>
      <c r="P224" s="64"/>
      <c r="Q224" s="42"/>
      <c r="R224" s="55"/>
      <c r="S224" s="55"/>
      <c r="T224" s="43" t="s">
        <v>606</v>
      </c>
      <c r="U224" s="43" t="s">
        <v>167</v>
      </c>
      <c r="V224" s="44">
        <v>43553</v>
      </c>
      <c r="W224" s="46">
        <v>37</v>
      </c>
      <c r="X224" s="64" t="s">
        <v>607</v>
      </c>
      <c r="Y224" s="44">
        <v>43390</v>
      </c>
      <c r="Z224" s="44">
        <v>44196.999305555553</v>
      </c>
      <c r="AA224" s="58" t="s">
        <v>951</v>
      </c>
      <c r="AB224" s="91">
        <v>5067227</v>
      </c>
      <c r="AC224" s="92"/>
      <c r="AD224" s="92"/>
      <c r="AE224" s="92"/>
      <c r="AF224" s="95"/>
    </row>
    <row r="225" spans="1:32" s="19" customFormat="1" ht="15.6" hidden="1" customHeight="1" x14ac:dyDescent="0.25">
      <c r="A225" s="43" t="s">
        <v>176</v>
      </c>
      <c r="B225" s="43" t="s">
        <v>273</v>
      </c>
      <c r="C225" s="43">
        <v>1090211</v>
      </c>
      <c r="D225" s="48">
        <v>175602496</v>
      </c>
      <c r="E225" s="43" t="s">
        <v>138</v>
      </c>
      <c r="F225" s="43" t="s">
        <v>51</v>
      </c>
      <c r="G225" s="43" t="s">
        <v>564</v>
      </c>
      <c r="H225" s="49" t="s">
        <v>564</v>
      </c>
      <c r="I225" s="43" t="s">
        <v>567</v>
      </c>
      <c r="J225" s="43" t="s">
        <v>717</v>
      </c>
      <c r="K225" s="40">
        <v>-250480</v>
      </c>
      <c r="L225" s="42"/>
      <c r="M225" s="40">
        <v>-250480</v>
      </c>
      <c r="N225" s="41"/>
      <c r="O225" s="41"/>
      <c r="P225" s="76"/>
      <c r="Q225" s="77"/>
      <c r="R225" s="55" t="s">
        <v>720</v>
      </c>
      <c r="S225" s="55"/>
      <c r="T225" s="43" t="s">
        <v>718</v>
      </c>
      <c r="U225" s="43" t="s">
        <v>167</v>
      </c>
      <c r="V225" s="44">
        <v>44011</v>
      </c>
      <c r="W225" s="46">
        <v>37</v>
      </c>
      <c r="X225" s="64" t="s">
        <v>734</v>
      </c>
      <c r="Y225" s="44" t="s">
        <v>735</v>
      </c>
      <c r="Z225" s="44">
        <v>44196.999305555553</v>
      </c>
      <c r="AA225" s="58" t="s">
        <v>951</v>
      </c>
      <c r="AB225" s="91"/>
      <c r="AC225" s="92"/>
      <c r="AD225" s="92"/>
      <c r="AE225" s="92"/>
      <c r="AF225" s="95"/>
    </row>
    <row r="226" spans="1:32" s="19" customFormat="1" ht="15.6" hidden="1" customHeight="1" x14ac:dyDescent="0.25">
      <c r="A226" s="43" t="s">
        <v>176</v>
      </c>
      <c r="B226" s="43" t="s">
        <v>273</v>
      </c>
      <c r="C226" s="43"/>
      <c r="D226" s="48">
        <v>175602496</v>
      </c>
      <c r="E226" s="43" t="s">
        <v>138</v>
      </c>
      <c r="F226" s="43" t="s">
        <v>51</v>
      </c>
      <c r="G226" s="43" t="s">
        <v>564</v>
      </c>
      <c r="H226" s="49" t="s">
        <v>564</v>
      </c>
      <c r="I226" s="43" t="s">
        <v>567</v>
      </c>
      <c r="J226" s="43" t="s">
        <v>717</v>
      </c>
      <c r="K226" s="40">
        <f>L226+M226</f>
        <v>250480</v>
      </c>
      <c r="L226" s="42"/>
      <c r="M226" s="40">
        <v>250480</v>
      </c>
      <c r="N226" s="41"/>
      <c r="O226" s="41"/>
      <c r="P226" s="64"/>
      <c r="Q226" s="42"/>
      <c r="R226" s="55"/>
      <c r="S226" s="55"/>
      <c r="T226" s="43" t="s">
        <v>606</v>
      </c>
      <c r="U226" s="43" t="s">
        <v>167</v>
      </c>
      <c r="V226" s="44">
        <v>43553</v>
      </c>
      <c r="W226" s="46">
        <v>34</v>
      </c>
      <c r="X226" s="64" t="s">
        <v>607</v>
      </c>
      <c r="Y226" s="44">
        <v>43312</v>
      </c>
      <c r="Z226" s="44">
        <v>43770.999305555553</v>
      </c>
      <c r="AA226" s="58" t="s">
        <v>951</v>
      </c>
      <c r="AB226" s="91"/>
      <c r="AC226" s="92"/>
      <c r="AD226" s="92"/>
      <c r="AE226" s="92"/>
      <c r="AF226" s="95"/>
    </row>
    <row r="227" spans="1:32" s="19" customFormat="1" ht="15.6" hidden="1" customHeight="1" x14ac:dyDescent="0.25">
      <c r="A227" s="43" t="s">
        <v>175</v>
      </c>
      <c r="B227" s="43" t="s">
        <v>322</v>
      </c>
      <c r="C227" s="43">
        <v>1090219</v>
      </c>
      <c r="D227" s="48">
        <v>22100000</v>
      </c>
      <c r="E227" s="43" t="s">
        <v>120</v>
      </c>
      <c r="F227" s="43" t="s">
        <v>5</v>
      </c>
      <c r="G227" s="43" t="s">
        <v>373</v>
      </c>
      <c r="H227" s="49" t="s">
        <v>373</v>
      </c>
      <c r="I227" s="43" t="s">
        <v>373</v>
      </c>
      <c r="J227" s="43" t="s">
        <v>750</v>
      </c>
      <c r="K227" s="40">
        <v>800000</v>
      </c>
      <c r="L227" s="40">
        <v>800000</v>
      </c>
      <c r="M227" s="40"/>
      <c r="N227" s="41"/>
      <c r="O227" s="41"/>
      <c r="P227" s="64"/>
      <c r="Q227" s="42"/>
      <c r="R227" s="55"/>
      <c r="S227" s="55"/>
      <c r="T227" s="43" t="s">
        <v>718</v>
      </c>
      <c r="U227" s="43" t="s">
        <v>167</v>
      </c>
      <c r="V227" s="44">
        <v>44011</v>
      </c>
      <c r="W227" s="45">
        <v>42</v>
      </c>
      <c r="X227" s="64" t="s">
        <v>740</v>
      </c>
      <c r="Y227" s="44"/>
      <c r="Z227" s="44">
        <v>44620.999305555553</v>
      </c>
      <c r="AA227" s="58" t="s">
        <v>952</v>
      </c>
      <c r="AB227" s="91">
        <v>5158794</v>
      </c>
      <c r="AC227" s="92">
        <v>347336.4</v>
      </c>
      <c r="AD227" s="92"/>
      <c r="AE227" s="92"/>
      <c r="AF227" s="95"/>
    </row>
    <row r="228" spans="1:32" s="19" customFormat="1" ht="15.6" hidden="1" customHeight="1" x14ac:dyDescent="0.25">
      <c r="A228" s="43" t="s">
        <v>175</v>
      </c>
      <c r="B228" s="43" t="s">
        <v>322</v>
      </c>
      <c r="C228" s="43"/>
      <c r="D228" s="48">
        <v>22100000</v>
      </c>
      <c r="E228" s="43" t="s">
        <v>553</v>
      </c>
      <c r="F228" s="43" t="s">
        <v>554</v>
      </c>
      <c r="G228" s="43" t="s">
        <v>309</v>
      </c>
      <c r="H228" s="49" t="s">
        <v>309</v>
      </c>
      <c r="I228" s="43" t="s">
        <v>537</v>
      </c>
      <c r="J228" s="43" t="s">
        <v>554</v>
      </c>
      <c r="K228" s="40">
        <f>L228+M228</f>
        <v>4350000</v>
      </c>
      <c r="L228" s="40">
        <v>4350000</v>
      </c>
      <c r="M228" s="40"/>
      <c r="N228" s="41"/>
      <c r="O228" s="41"/>
      <c r="P228" s="64"/>
      <c r="Q228" s="42"/>
      <c r="R228" s="55"/>
      <c r="S228" s="55"/>
      <c r="T228" s="43" t="s">
        <v>606</v>
      </c>
      <c r="U228" s="43" t="s">
        <v>167</v>
      </c>
      <c r="V228" s="44">
        <v>43553</v>
      </c>
      <c r="W228" s="46">
        <v>42</v>
      </c>
      <c r="X228" s="64" t="s">
        <v>607</v>
      </c>
      <c r="Y228" s="46" t="s">
        <v>624</v>
      </c>
      <c r="Z228" s="44">
        <v>44620.999305555553</v>
      </c>
      <c r="AA228" s="58" t="s">
        <v>952</v>
      </c>
      <c r="AB228" s="91">
        <v>5075083</v>
      </c>
      <c r="AC228" s="92">
        <v>3340127.0700000003</v>
      </c>
      <c r="AD228" s="92">
        <v>1703709.9</v>
      </c>
      <c r="AE228" s="92">
        <v>282563.32</v>
      </c>
      <c r="AF228" s="95"/>
    </row>
    <row r="229" spans="1:32" s="19" customFormat="1" ht="25.5" hidden="1" customHeight="1" x14ac:dyDescent="0.25">
      <c r="A229" s="43" t="s">
        <v>175</v>
      </c>
      <c r="B229" s="43" t="s">
        <v>322</v>
      </c>
      <c r="C229" s="43"/>
      <c r="D229" s="48">
        <v>22100000</v>
      </c>
      <c r="E229" s="43" t="s">
        <v>426</v>
      </c>
      <c r="F229" s="43" t="s">
        <v>427</v>
      </c>
      <c r="G229" s="43" t="s">
        <v>12</v>
      </c>
      <c r="H229" s="49" t="s">
        <v>12</v>
      </c>
      <c r="I229" s="43" t="s">
        <v>428</v>
      </c>
      <c r="J229" s="43" t="s">
        <v>427</v>
      </c>
      <c r="K229" s="40">
        <f>L229+M229</f>
        <v>564730</v>
      </c>
      <c r="L229" s="40">
        <v>564730</v>
      </c>
      <c r="M229" s="40"/>
      <c r="N229" s="41"/>
      <c r="O229" s="41"/>
      <c r="P229" s="64"/>
      <c r="Q229" s="42"/>
      <c r="R229" s="55"/>
      <c r="S229" s="55"/>
      <c r="T229" s="43" t="s">
        <v>429</v>
      </c>
      <c r="U229" s="43" t="s">
        <v>198</v>
      </c>
      <c r="V229" s="44">
        <v>43139</v>
      </c>
      <c r="W229" s="46">
        <v>29</v>
      </c>
      <c r="X229" s="64" t="s">
        <v>399</v>
      </c>
      <c r="Y229" s="46" t="s">
        <v>458</v>
      </c>
      <c r="Z229" s="44">
        <v>43455.999305555553</v>
      </c>
      <c r="AA229" s="58" t="s">
        <v>951</v>
      </c>
      <c r="AB229" s="91" t="s">
        <v>958</v>
      </c>
      <c r="AC229" s="92">
        <v>551446</v>
      </c>
      <c r="AD229" s="92">
        <v>551446</v>
      </c>
      <c r="AE229" s="92">
        <v>337478.09</v>
      </c>
      <c r="AF229" s="95"/>
    </row>
    <row r="230" spans="1:32" s="19" customFormat="1" ht="15.6" hidden="1" customHeight="1" x14ac:dyDescent="0.25">
      <c r="A230" s="43" t="s">
        <v>175</v>
      </c>
      <c r="B230" s="43" t="s">
        <v>322</v>
      </c>
      <c r="C230" s="43"/>
      <c r="D230" s="48">
        <v>22100000</v>
      </c>
      <c r="E230" s="43" t="s">
        <v>166</v>
      </c>
      <c r="F230" s="43" t="s">
        <v>168</v>
      </c>
      <c r="G230" s="43" t="s">
        <v>376</v>
      </c>
      <c r="H230" s="49" t="s">
        <v>376</v>
      </c>
      <c r="I230" s="43" t="s">
        <v>376</v>
      </c>
      <c r="J230" s="43" t="s">
        <v>168</v>
      </c>
      <c r="K230" s="40">
        <f>L230+M230</f>
        <v>15000000</v>
      </c>
      <c r="L230" s="40">
        <v>15000000</v>
      </c>
      <c r="M230" s="40"/>
      <c r="N230" s="41"/>
      <c r="O230" s="41"/>
      <c r="P230" s="64"/>
      <c r="Q230" s="42"/>
      <c r="R230" s="55"/>
      <c r="S230" s="55"/>
      <c r="T230" s="43" t="s">
        <v>316</v>
      </c>
      <c r="U230" s="43" t="s">
        <v>167</v>
      </c>
      <c r="V230" s="44">
        <v>42248</v>
      </c>
      <c r="W230" s="46">
        <v>12</v>
      </c>
      <c r="X230" s="64" t="s">
        <v>337</v>
      </c>
      <c r="Y230" s="46" t="s">
        <v>339</v>
      </c>
      <c r="Z230" s="44">
        <v>42794.666666666664</v>
      </c>
      <c r="AA230" s="58" t="s">
        <v>951</v>
      </c>
      <c r="AB230" s="91">
        <v>5005124</v>
      </c>
      <c r="AC230" s="92">
        <v>5990159.6699999999</v>
      </c>
      <c r="AD230" s="92">
        <v>4611211.67</v>
      </c>
      <c r="AE230" s="92">
        <v>60589.67</v>
      </c>
      <c r="AF230" s="95"/>
    </row>
    <row r="231" spans="1:32" s="19" customFormat="1" ht="15.6" hidden="1" customHeight="1" x14ac:dyDescent="0.25">
      <c r="A231" s="43" t="s">
        <v>175</v>
      </c>
      <c r="B231" s="43" t="s">
        <v>322</v>
      </c>
      <c r="C231" s="43"/>
      <c r="D231" s="48">
        <v>22100000</v>
      </c>
      <c r="E231" s="43" t="s">
        <v>119</v>
      </c>
      <c r="F231" s="43" t="s">
        <v>3</v>
      </c>
      <c r="G231" s="43" t="s">
        <v>373</v>
      </c>
      <c r="H231" s="49" t="s">
        <v>12</v>
      </c>
      <c r="I231" s="43" t="s">
        <v>488</v>
      </c>
      <c r="J231" s="43" t="s">
        <v>487</v>
      </c>
      <c r="K231" s="40">
        <f>L231+M231</f>
        <v>475000</v>
      </c>
      <c r="L231" s="40">
        <v>475000</v>
      </c>
      <c r="M231" s="40"/>
      <c r="N231" s="41"/>
      <c r="O231" s="41"/>
      <c r="P231" s="64"/>
      <c r="Q231" s="42"/>
      <c r="R231" s="55"/>
      <c r="S231" s="55"/>
      <c r="T231" s="43" t="s">
        <v>470</v>
      </c>
      <c r="U231" s="43" t="s">
        <v>167</v>
      </c>
      <c r="V231" s="44">
        <v>43318</v>
      </c>
      <c r="W231" s="45">
        <v>39</v>
      </c>
      <c r="X231" s="64" t="s">
        <v>471</v>
      </c>
      <c r="Y231" s="44" t="s">
        <v>525</v>
      </c>
      <c r="Z231" s="44">
        <v>43476.75</v>
      </c>
      <c r="AA231" s="58" t="s">
        <v>951</v>
      </c>
      <c r="AB231" s="91">
        <v>5041426</v>
      </c>
      <c r="AC231" s="92">
        <v>423941.08</v>
      </c>
      <c r="AD231" s="92">
        <v>206934</v>
      </c>
      <c r="AE231" s="92">
        <v>13950</v>
      </c>
      <c r="AF231" s="95"/>
    </row>
    <row r="232" spans="1:32" s="19" customFormat="1" ht="15.6" customHeight="1" x14ac:dyDescent="0.25">
      <c r="A232" s="43" t="s">
        <v>176</v>
      </c>
      <c r="B232" s="43" t="s">
        <v>273</v>
      </c>
      <c r="C232" s="43">
        <v>1090211</v>
      </c>
      <c r="D232" s="48">
        <v>175602496</v>
      </c>
      <c r="E232" s="43" t="s">
        <v>150</v>
      </c>
      <c r="F232" s="43" t="s">
        <v>82</v>
      </c>
      <c r="G232" s="43" t="s">
        <v>375</v>
      </c>
      <c r="H232" s="49" t="s">
        <v>375</v>
      </c>
      <c r="I232" s="43" t="s">
        <v>173</v>
      </c>
      <c r="J232" s="43" t="s">
        <v>84</v>
      </c>
      <c r="K232" s="40">
        <f>-K233</f>
        <v>-1249843.02</v>
      </c>
      <c r="L232" s="42"/>
      <c r="M232" s="40">
        <f>K232</f>
        <v>-1249843.02</v>
      </c>
      <c r="N232" s="41"/>
      <c r="O232" s="41"/>
      <c r="P232" s="64"/>
      <c r="Q232" s="42"/>
      <c r="R232" s="55"/>
      <c r="S232" s="55" t="s">
        <v>991</v>
      </c>
      <c r="T232" s="43" t="s">
        <v>970</v>
      </c>
      <c r="U232" s="43" t="s">
        <v>167</v>
      </c>
      <c r="V232" s="44">
        <v>44631</v>
      </c>
      <c r="W232" s="46"/>
      <c r="X232" s="55"/>
      <c r="Y232" s="46"/>
      <c r="Z232" s="44"/>
      <c r="AA232" s="58"/>
      <c r="AB232" s="91"/>
      <c r="AC232" s="92"/>
      <c r="AD232" s="92"/>
      <c r="AE232" s="92"/>
      <c r="AF232" s="95"/>
    </row>
    <row r="233" spans="1:32" s="19" customFormat="1" ht="15.6" hidden="1" customHeight="1" x14ac:dyDescent="0.25">
      <c r="A233" s="43" t="s">
        <v>176</v>
      </c>
      <c r="B233" s="43" t="s">
        <v>273</v>
      </c>
      <c r="C233" s="43"/>
      <c r="D233" s="48">
        <v>175602496</v>
      </c>
      <c r="E233" s="43" t="s">
        <v>150</v>
      </c>
      <c r="F233" s="43" t="s">
        <v>82</v>
      </c>
      <c r="G233" s="43" t="s">
        <v>375</v>
      </c>
      <c r="H233" s="49" t="s">
        <v>375</v>
      </c>
      <c r="I233" s="43" t="s">
        <v>173</v>
      </c>
      <c r="J233" s="43" t="s">
        <v>84</v>
      </c>
      <c r="K233" s="40">
        <f>L233+M233</f>
        <v>1249843.02</v>
      </c>
      <c r="L233" s="42"/>
      <c r="M233" s="50">
        <v>1249843.02</v>
      </c>
      <c r="N233" s="41"/>
      <c r="O233" s="41"/>
      <c r="P233" s="64"/>
      <c r="Q233" s="42"/>
      <c r="R233" s="55"/>
      <c r="S233" s="55" t="s">
        <v>991</v>
      </c>
      <c r="T233" s="43" t="s">
        <v>312</v>
      </c>
      <c r="U233" s="43" t="s">
        <v>198</v>
      </c>
      <c r="V233" s="44">
        <v>42185</v>
      </c>
      <c r="W233" s="46"/>
      <c r="X233" s="55" t="s">
        <v>546</v>
      </c>
      <c r="Y233" s="46"/>
      <c r="Z233" s="44"/>
      <c r="AA233" s="78" t="s">
        <v>959</v>
      </c>
      <c r="AB233" s="91"/>
      <c r="AC233" s="92"/>
      <c r="AD233" s="92"/>
      <c r="AE233" s="92"/>
      <c r="AF233" s="95"/>
    </row>
    <row r="234" spans="1:32" s="19" customFormat="1" ht="15.6" hidden="1" customHeight="1" x14ac:dyDescent="0.25">
      <c r="A234" s="43" t="s">
        <v>176</v>
      </c>
      <c r="B234" s="43" t="s">
        <v>273</v>
      </c>
      <c r="C234" s="43"/>
      <c r="D234" s="48">
        <v>175602496</v>
      </c>
      <c r="E234" s="43" t="s">
        <v>146</v>
      </c>
      <c r="F234" s="43" t="s">
        <v>69</v>
      </c>
      <c r="G234" s="43" t="s">
        <v>373</v>
      </c>
      <c r="H234" s="49" t="s">
        <v>373</v>
      </c>
      <c r="I234" s="43" t="s">
        <v>116</v>
      </c>
      <c r="J234" s="43" t="s">
        <v>117</v>
      </c>
      <c r="K234" s="40">
        <f>L234+M234</f>
        <v>1720647</v>
      </c>
      <c r="L234" s="42"/>
      <c r="M234" s="40">
        <v>1720647</v>
      </c>
      <c r="N234" s="41"/>
      <c r="O234" s="41"/>
      <c r="P234" s="64" t="s">
        <v>204</v>
      </c>
      <c r="Q234" s="42"/>
      <c r="R234" s="55" t="s">
        <v>643</v>
      </c>
      <c r="S234" s="55" t="s">
        <v>991</v>
      </c>
      <c r="T234" s="43" t="s">
        <v>312</v>
      </c>
      <c r="U234" s="43" t="s">
        <v>198</v>
      </c>
      <c r="V234" s="44">
        <v>42185</v>
      </c>
      <c r="W234" s="46">
        <v>34</v>
      </c>
      <c r="X234" s="55" t="s">
        <v>479</v>
      </c>
      <c r="Y234" s="46" t="s">
        <v>518</v>
      </c>
      <c r="Z234" s="44">
        <v>43770.999305555553</v>
      </c>
      <c r="AA234" s="58" t="s">
        <v>951</v>
      </c>
      <c r="AB234" s="91"/>
      <c r="AC234" s="92"/>
      <c r="AD234" s="92"/>
      <c r="AE234" s="92"/>
      <c r="AF234" s="95"/>
    </row>
    <row r="235" spans="1:32" ht="15.6" hidden="1" customHeight="1" x14ac:dyDescent="0.25">
      <c r="A235" s="43" t="s">
        <v>176</v>
      </c>
      <c r="B235" s="43" t="s">
        <v>273</v>
      </c>
      <c r="C235" s="43"/>
      <c r="D235" s="48">
        <v>175602496</v>
      </c>
      <c r="E235" s="43" t="s">
        <v>146</v>
      </c>
      <c r="F235" s="43" t="s">
        <v>69</v>
      </c>
      <c r="G235" s="43" t="s">
        <v>373</v>
      </c>
      <c r="H235" s="49" t="s">
        <v>373</v>
      </c>
      <c r="I235" s="43" t="s">
        <v>116</v>
      </c>
      <c r="J235" s="43" t="s">
        <v>117</v>
      </c>
      <c r="K235" s="40">
        <f>L235+M235</f>
        <v>2580970.5</v>
      </c>
      <c r="L235" s="42"/>
      <c r="M235" s="40">
        <v>2580970.5</v>
      </c>
      <c r="N235" s="41"/>
      <c r="O235" s="41"/>
      <c r="P235" s="64" t="s">
        <v>204</v>
      </c>
      <c r="Q235" s="42"/>
      <c r="R235" s="55" t="s">
        <v>643</v>
      </c>
      <c r="S235" s="55" t="s">
        <v>991</v>
      </c>
      <c r="T235" s="43" t="s">
        <v>470</v>
      </c>
      <c r="U235" s="43" t="s">
        <v>167</v>
      </c>
      <c r="V235" s="44">
        <v>43318</v>
      </c>
      <c r="W235" s="46">
        <v>34</v>
      </c>
      <c r="X235" s="55" t="s">
        <v>479</v>
      </c>
      <c r="Y235" s="46" t="s">
        <v>518</v>
      </c>
      <c r="Z235" s="44">
        <v>43770.999305555553</v>
      </c>
      <c r="AA235" s="58" t="s">
        <v>951</v>
      </c>
      <c r="AB235" s="91"/>
      <c r="AC235" s="92"/>
      <c r="AD235" s="92"/>
      <c r="AE235" s="92"/>
    </row>
    <row r="236" spans="1:32" ht="15.6" customHeight="1" x14ac:dyDescent="0.25">
      <c r="A236" s="43" t="s">
        <v>176</v>
      </c>
      <c r="B236" s="43" t="s">
        <v>273</v>
      </c>
      <c r="C236" s="43">
        <v>1090211</v>
      </c>
      <c r="D236" s="48">
        <v>175602496</v>
      </c>
      <c r="E236" s="43" t="s">
        <v>146</v>
      </c>
      <c r="F236" s="43" t="s">
        <v>69</v>
      </c>
      <c r="G236" s="43" t="s">
        <v>373</v>
      </c>
      <c r="H236" s="49" t="s">
        <v>373</v>
      </c>
      <c r="I236" s="43" t="s">
        <v>116</v>
      </c>
      <c r="J236" s="43" t="s">
        <v>117</v>
      </c>
      <c r="K236" s="40">
        <f>-4301617.5</f>
        <v>-4301617.5</v>
      </c>
      <c r="L236" s="42"/>
      <c r="M236" s="40">
        <f>K236</f>
        <v>-4301617.5</v>
      </c>
      <c r="N236" s="41"/>
      <c r="O236" s="41"/>
      <c r="P236" s="64" t="s">
        <v>204</v>
      </c>
      <c r="Q236" s="42"/>
      <c r="R236" s="55"/>
      <c r="S236" s="55" t="s">
        <v>991</v>
      </c>
      <c r="T236" s="43" t="s">
        <v>970</v>
      </c>
      <c r="U236" s="43" t="s">
        <v>167</v>
      </c>
      <c r="V236" s="44">
        <v>44631</v>
      </c>
      <c r="W236" s="46"/>
      <c r="X236" s="55"/>
      <c r="Y236" s="46"/>
      <c r="Z236" s="44"/>
      <c r="AA236" s="58"/>
      <c r="AB236" s="91"/>
      <c r="AC236" s="92"/>
      <c r="AD236" s="92"/>
      <c r="AE236" s="92"/>
    </row>
    <row r="237" spans="1:32" ht="15.6" hidden="1" customHeight="1" x14ac:dyDescent="0.25">
      <c r="A237" s="43" t="s">
        <v>176</v>
      </c>
      <c r="B237" s="43" t="s">
        <v>273</v>
      </c>
      <c r="C237" s="43">
        <v>1090211</v>
      </c>
      <c r="D237" s="48">
        <v>175602496</v>
      </c>
      <c r="E237" s="43" t="s">
        <v>150</v>
      </c>
      <c r="F237" s="43" t="s">
        <v>82</v>
      </c>
      <c r="G237" s="43" t="s">
        <v>684</v>
      </c>
      <c r="H237" s="49" t="s">
        <v>684</v>
      </c>
      <c r="I237" s="43" t="s">
        <v>20</v>
      </c>
      <c r="J237" s="43" t="s">
        <v>810</v>
      </c>
      <c r="K237" s="40">
        <v>975000</v>
      </c>
      <c r="L237" s="42"/>
      <c r="M237" s="50">
        <v>975000</v>
      </c>
      <c r="N237" s="41"/>
      <c r="O237" s="41"/>
      <c r="P237" s="64"/>
      <c r="Q237" s="42"/>
      <c r="R237" s="55"/>
      <c r="S237" s="55"/>
      <c r="T237" s="43" t="s">
        <v>805</v>
      </c>
      <c r="U237" s="43" t="s">
        <v>167</v>
      </c>
      <c r="V237" s="44">
        <v>44117</v>
      </c>
      <c r="W237" s="46" t="s">
        <v>770</v>
      </c>
      <c r="X237" s="55" t="s">
        <v>812</v>
      </c>
      <c r="Y237" s="44">
        <v>44020</v>
      </c>
      <c r="Z237" s="44">
        <v>44620.583333333336</v>
      </c>
      <c r="AA237" s="58" t="s">
        <v>952</v>
      </c>
      <c r="AB237" s="91">
        <v>5093606</v>
      </c>
      <c r="AC237" s="92">
        <v>974640</v>
      </c>
      <c r="AD237" s="92">
        <v>0</v>
      </c>
      <c r="AE237" s="92">
        <v>0</v>
      </c>
    </row>
    <row r="238" spans="1:32" ht="15.6" hidden="1" customHeight="1" x14ac:dyDescent="0.25">
      <c r="A238" s="43" t="s">
        <v>176</v>
      </c>
      <c r="B238" s="43" t="s">
        <v>273</v>
      </c>
      <c r="C238" s="43">
        <v>1090211</v>
      </c>
      <c r="D238" s="48">
        <v>175602496</v>
      </c>
      <c r="E238" s="43" t="s">
        <v>138</v>
      </c>
      <c r="F238" s="43" t="s">
        <v>51</v>
      </c>
      <c r="G238" s="43" t="s">
        <v>564</v>
      </c>
      <c r="H238" s="49" t="s">
        <v>564</v>
      </c>
      <c r="I238" s="43" t="s">
        <v>20</v>
      </c>
      <c r="J238" s="43" t="s">
        <v>848</v>
      </c>
      <c r="K238" s="40">
        <v>491784</v>
      </c>
      <c r="L238" s="42"/>
      <c r="M238" s="40">
        <v>491784</v>
      </c>
      <c r="N238" s="41"/>
      <c r="O238" s="41"/>
      <c r="P238" s="64"/>
      <c r="Q238" s="42"/>
      <c r="R238" s="55"/>
      <c r="S238" s="55"/>
      <c r="T238" s="43" t="s">
        <v>838</v>
      </c>
      <c r="U238" s="43" t="s">
        <v>167</v>
      </c>
      <c r="V238" s="44">
        <v>44186</v>
      </c>
      <c r="W238" s="46" t="s">
        <v>770</v>
      </c>
      <c r="X238" s="64" t="s">
        <v>849</v>
      </c>
      <c r="Y238" s="44">
        <v>44020</v>
      </c>
      <c r="Z238" s="44">
        <v>44620.583333333336</v>
      </c>
      <c r="AA238" s="58" t="s">
        <v>952</v>
      </c>
      <c r="AB238" s="91">
        <v>5094988</v>
      </c>
      <c r="AC238" s="92">
        <v>350889</v>
      </c>
      <c r="AD238" s="92">
        <v>350889</v>
      </c>
      <c r="AE238" s="92">
        <v>17544.45</v>
      </c>
    </row>
    <row r="239" spans="1:32" ht="15.6" customHeight="1" x14ac:dyDescent="0.25">
      <c r="A239" s="43" t="s">
        <v>176</v>
      </c>
      <c r="B239" s="43" t="s">
        <v>273</v>
      </c>
      <c r="C239" s="43">
        <v>1090211</v>
      </c>
      <c r="D239" s="48">
        <v>175602496</v>
      </c>
      <c r="E239" s="43" t="s">
        <v>232</v>
      </c>
      <c r="F239" s="43" t="s">
        <v>234</v>
      </c>
      <c r="G239" s="43" t="s">
        <v>309</v>
      </c>
      <c r="H239" s="49" t="s">
        <v>309</v>
      </c>
      <c r="I239" s="43" t="s">
        <v>22</v>
      </c>
      <c r="J239" s="43" t="s">
        <v>235</v>
      </c>
      <c r="K239" s="40">
        <v>143650.72</v>
      </c>
      <c r="L239" s="42"/>
      <c r="M239" s="40">
        <f>K239</f>
        <v>143650.72</v>
      </c>
      <c r="N239" s="41"/>
      <c r="O239" s="41"/>
      <c r="P239" s="64"/>
      <c r="Q239" s="42"/>
      <c r="R239" s="55"/>
      <c r="S239" s="55"/>
      <c r="T239" s="43" t="s">
        <v>970</v>
      </c>
      <c r="U239" s="43" t="s">
        <v>167</v>
      </c>
      <c r="V239" s="44">
        <v>44631</v>
      </c>
      <c r="W239" s="46" t="s">
        <v>770</v>
      </c>
      <c r="X239" s="55"/>
      <c r="Y239" s="44">
        <v>44020</v>
      </c>
      <c r="Z239" s="44"/>
      <c r="AA239" s="58"/>
      <c r="AB239" s="91">
        <v>5085299</v>
      </c>
      <c r="AC239" s="92"/>
      <c r="AD239" s="92"/>
      <c r="AE239" s="92"/>
    </row>
    <row r="240" spans="1:32" ht="15.6" customHeight="1" x14ac:dyDescent="0.25">
      <c r="A240" s="43" t="s">
        <v>176</v>
      </c>
      <c r="B240" s="43" t="s">
        <v>273</v>
      </c>
      <c r="C240" s="43">
        <v>1090211</v>
      </c>
      <c r="D240" s="48">
        <v>175602496</v>
      </c>
      <c r="E240" s="43" t="s">
        <v>232</v>
      </c>
      <c r="F240" s="43" t="s">
        <v>234</v>
      </c>
      <c r="G240" s="43" t="s">
        <v>309</v>
      </c>
      <c r="H240" s="49" t="s">
        <v>309</v>
      </c>
      <c r="I240" s="43" t="s">
        <v>1052</v>
      </c>
      <c r="J240" s="55" t="s">
        <v>1063</v>
      </c>
      <c r="K240" s="40">
        <v>26029931.190000001</v>
      </c>
      <c r="L240" s="42"/>
      <c r="M240" s="40">
        <v>26029931.190000001</v>
      </c>
      <c r="N240" s="41"/>
      <c r="O240" s="41"/>
      <c r="P240" s="64"/>
      <c r="Q240" s="42"/>
      <c r="R240" s="55" t="s">
        <v>1056</v>
      </c>
      <c r="S240" s="55"/>
      <c r="T240" s="43" t="s">
        <v>1055</v>
      </c>
      <c r="U240" s="43" t="s">
        <v>167</v>
      </c>
      <c r="V240" s="44">
        <v>44916</v>
      </c>
      <c r="W240" s="46" t="s">
        <v>1071</v>
      </c>
      <c r="X240" s="64" t="s">
        <v>1066</v>
      </c>
      <c r="Y240" s="44">
        <v>44929</v>
      </c>
      <c r="Z240" s="44"/>
      <c r="AA240" s="58"/>
      <c r="AB240" s="91"/>
      <c r="AC240" s="92"/>
      <c r="AD240" s="92"/>
      <c r="AE240" s="92"/>
    </row>
    <row r="241" spans="1:31" ht="15.6" hidden="1" customHeight="1" x14ac:dyDescent="0.25">
      <c r="A241" s="43" t="s">
        <v>176</v>
      </c>
      <c r="B241" s="43" t="s">
        <v>273</v>
      </c>
      <c r="C241" s="43"/>
      <c r="D241" s="48">
        <v>175602496</v>
      </c>
      <c r="E241" s="43" t="s">
        <v>232</v>
      </c>
      <c r="F241" s="43" t="s">
        <v>234</v>
      </c>
      <c r="G241" s="43" t="s">
        <v>309</v>
      </c>
      <c r="H241" s="49" t="s">
        <v>309</v>
      </c>
      <c r="I241" s="43" t="s">
        <v>22</v>
      </c>
      <c r="J241" s="43" t="s">
        <v>235</v>
      </c>
      <c r="K241" s="40">
        <f t="shared" ref="K241:K249" si="3">L241+M241</f>
        <v>700000</v>
      </c>
      <c r="L241" s="42"/>
      <c r="M241" s="40">
        <v>700000</v>
      </c>
      <c r="N241" s="41"/>
      <c r="O241" s="41"/>
      <c r="P241" s="64"/>
      <c r="Q241" s="42"/>
      <c r="R241" s="55"/>
      <c r="S241" s="55"/>
      <c r="T241" s="43" t="s">
        <v>311</v>
      </c>
      <c r="U241" s="43" t="s">
        <v>167</v>
      </c>
      <c r="V241" s="44">
        <v>42485</v>
      </c>
      <c r="W241" s="46" t="s">
        <v>770</v>
      </c>
      <c r="X241" s="55" t="s">
        <v>541</v>
      </c>
      <c r="Y241" s="44">
        <v>44020</v>
      </c>
      <c r="Z241" s="44">
        <v>44620.583333333336</v>
      </c>
      <c r="AA241" s="58" t="s">
        <v>952</v>
      </c>
      <c r="AB241" s="91">
        <v>5085299</v>
      </c>
      <c r="AC241" s="92">
        <v>843650.72</v>
      </c>
      <c r="AD241" s="92">
        <v>839998.55</v>
      </c>
      <c r="AE241" s="92">
        <v>190471.95</v>
      </c>
    </row>
    <row r="242" spans="1:31" ht="15.6" hidden="1" customHeight="1" x14ac:dyDescent="0.25">
      <c r="A242" s="43" t="s">
        <v>176</v>
      </c>
      <c r="B242" s="43" t="s">
        <v>273</v>
      </c>
      <c r="C242" s="43"/>
      <c r="D242" s="48">
        <v>175602496</v>
      </c>
      <c r="E242" s="43" t="s">
        <v>228</v>
      </c>
      <c r="F242" s="43" t="s">
        <v>229</v>
      </c>
      <c r="G242" s="43" t="s">
        <v>309</v>
      </c>
      <c r="H242" s="49" t="s">
        <v>309</v>
      </c>
      <c r="I242" s="43" t="s">
        <v>231</v>
      </c>
      <c r="J242" s="43" t="s">
        <v>233</v>
      </c>
      <c r="K242" s="40">
        <f t="shared" si="3"/>
        <v>2000000</v>
      </c>
      <c r="L242" s="42"/>
      <c r="M242" s="40">
        <v>2000000</v>
      </c>
      <c r="N242" s="41"/>
      <c r="O242" s="41"/>
      <c r="P242" s="64"/>
      <c r="Q242" s="42"/>
      <c r="R242" s="55"/>
      <c r="S242" s="55"/>
      <c r="T242" s="43" t="s">
        <v>311</v>
      </c>
      <c r="U242" s="43" t="s">
        <v>167</v>
      </c>
      <c r="V242" s="44">
        <v>42485</v>
      </c>
      <c r="W242" s="46" t="s">
        <v>770</v>
      </c>
      <c r="X242" s="55" t="s">
        <v>541</v>
      </c>
      <c r="Y242" s="44">
        <v>44020</v>
      </c>
      <c r="Z242" s="44">
        <v>44620.583333333336</v>
      </c>
      <c r="AA242" s="58" t="s">
        <v>952</v>
      </c>
      <c r="AB242" s="91" t="s">
        <v>1041</v>
      </c>
      <c r="AC242" s="92">
        <v>1509817.9</v>
      </c>
      <c r="AD242" s="92">
        <v>859487.5</v>
      </c>
      <c r="AE242" s="92"/>
    </row>
    <row r="243" spans="1:31" ht="15.6" hidden="1" customHeight="1" x14ac:dyDescent="0.25">
      <c r="A243" s="43" t="s">
        <v>175</v>
      </c>
      <c r="B243" s="43" t="s">
        <v>268</v>
      </c>
      <c r="C243" s="43"/>
      <c r="D243" s="48">
        <v>77943935</v>
      </c>
      <c r="E243" s="43" t="s">
        <v>130</v>
      </c>
      <c r="F243" s="43" t="s">
        <v>35</v>
      </c>
      <c r="G243" s="43" t="s">
        <v>12</v>
      </c>
      <c r="H243" s="49" t="s">
        <v>12</v>
      </c>
      <c r="I243" s="43" t="s">
        <v>26</v>
      </c>
      <c r="J243" s="43" t="s">
        <v>36</v>
      </c>
      <c r="K243" s="40">
        <f t="shared" si="3"/>
        <v>500000</v>
      </c>
      <c r="L243" s="40">
        <v>420000</v>
      </c>
      <c r="M243" s="40">
        <v>80000</v>
      </c>
      <c r="N243" s="41" t="s">
        <v>321</v>
      </c>
      <c r="O243" s="41"/>
      <c r="P243" s="64" t="s">
        <v>203</v>
      </c>
      <c r="Q243" s="42"/>
      <c r="R243" s="55" t="s">
        <v>318</v>
      </c>
      <c r="S243" s="55" t="s">
        <v>991</v>
      </c>
      <c r="T243" s="43" t="s">
        <v>312</v>
      </c>
      <c r="U243" s="43" t="s">
        <v>198</v>
      </c>
      <c r="V243" s="44">
        <v>42185</v>
      </c>
      <c r="W243" s="46"/>
      <c r="X243" s="64"/>
      <c r="Y243" s="46"/>
      <c r="Z243" s="44"/>
      <c r="AA243" s="78" t="s">
        <v>959</v>
      </c>
      <c r="AB243" s="91"/>
      <c r="AC243" s="92"/>
      <c r="AD243" s="92"/>
      <c r="AE243" s="92"/>
    </row>
    <row r="244" spans="1:31" ht="15.6" hidden="1" customHeight="1" x14ac:dyDescent="0.25">
      <c r="A244" s="43" t="s">
        <v>175</v>
      </c>
      <c r="B244" s="43" t="s">
        <v>268</v>
      </c>
      <c r="C244" s="43"/>
      <c r="D244" s="48">
        <v>77943935</v>
      </c>
      <c r="E244" s="43" t="s">
        <v>130</v>
      </c>
      <c r="F244" s="43" t="s">
        <v>35</v>
      </c>
      <c r="G244" s="43" t="s">
        <v>12</v>
      </c>
      <c r="H244" s="49" t="s">
        <v>12</v>
      </c>
      <c r="I244" s="43" t="s">
        <v>26</v>
      </c>
      <c r="J244" s="43" t="s">
        <v>36</v>
      </c>
      <c r="K244" s="40">
        <f t="shared" si="3"/>
        <v>-500000</v>
      </c>
      <c r="L244" s="40">
        <v>-420000</v>
      </c>
      <c r="M244" s="40">
        <v>-80000</v>
      </c>
      <c r="N244" s="41" t="s">
        <v>321</v>
      </c>
      <c r="O244" s="41"/>
      <c r="P244" s="64" t="s">
        <v>203</v>
      </c>
      <c r="Q244" s="42"/>
      <c r="R244" s="55" t="s">
        <v>318</v>
      </c>
      <c r="S244" s="55" t="s">
        <v>991</v>
      </c>
      <c r="T244" s="43" t="s">
        <v>394</v>
      </c>
      <c r="U244" s="43" t="s">
        <v>167</v>
      </c>
      <c r="V244" s="44">
        <v>43061</v>
      </c>
      <c r="W244" s="46"/>
      <c r="X244" s="64"/>
      <c r="Y244" s="46"/>
      <c r="Z244" s="44"/>
      <c r="AA244" s="78" t="s">
        <v>959</v>
      </c>
      <c r="AB244" s="91"/>
      <c r="AC244" s="92"/>
      <c r="AD244" s="92"/>
      <c r="AE244" s="92"/>
    </row>
    <row r="245" spans="1:31" ht="33.75" hidden="1" customHeight="1" x14ac:dyDescent="0.25">
      <c r="A245" s="43" t="s">
        <v>177</v>
      </c>
      <c r="B245" s="43" t="s">
        <v>276</v>
      </c>
      <c r="C245" s="43"/>
      <c r="D245" s="48">
        <v>111991279</v>
      </c>
      <c r="E245" s="43" t="s">
        <v>186</v>
      </c>
      <c r="F245" s="43" t="s">
        <v>187</v>
      </c>
      <c r="G245" s="43" t="s">
        <v>308</v>
      </c>
      <c r="H245" s="49" t="s">
        <v>308</v>
      </c>
      <c r="I245" s="43" t="s">
        <v>188</v>
      </c>
      <c r="J245" s="43" t="s">
        <v>189</v>
      </c>
      <c r="K245" s="40">
        <f t="shared" si="3"/>
        <v>300000</v>
      </c>
      <c r="L245" s="40">
        <v>300000</v>
      </c>
      <c r="M245" s="40"/>
      <c r="N245" s="41"/>
      <c r="O245" s="41"/>
      <c r="P245" s="64"/>
      <c r="Q245" s="42"/>
      <c r="R245" s="55"/>
      <c r="S245" s="55"/>
      <c r="T245" s="43" t="s">
        <v>313</v>
      </c>
      <c r="U245" s="43" t="s">
        <v>167</v>
      </c>
      <c r="V245" s="44">
        <v>42382</v>
      </c>
      <c r="W245" s="46">
        <v>6</v>
      </c>
      <c r="X245" s="64" t="s">
        <v>342</v>
      </c>
      <c r="Y245" s="46" t="s">
        <v>331</v>
      </c>
      <c r="Z245" s="44">
        <v>42521.999305555553</v>
      </c>
      <c r="AA245" s="58" t="s">
        <v>951</v>
      </c>
      <c r="AB245" s="91" t="s">
        <v>960</v>
      </c>
      <c r="AC245" s="92">
        <v>236282.80000000002</v>
      </c>
      <c r="AD245" s="92">
        <v>236282.80000000002</v>
      </c>
      <c r="AE245" s="92">
        <v>236282.80000000002</v>
      </c>
    </row>
    <row r="246" spans="1:31" ht="15.6" hidden="1" customHeight="1" x14ac:dyDescent="0.25">
      <c r="A246" s="43" t="s">
        <v>177</v>
      </c>
      <c r="B246" s="43" t="s">
        <v>276</v>
      </c>
      <c r="C246" s="43"/>
      <c r="D246" s="48">
        <v>111991279</v>
      </c>
      <c r="E246" s="43" t="s">
        <v>186</v>
      </c>
      <c r="F246" s="43" t="s">
        <v>187</v>
      </c>
      <c r="G246" s="43" t="s">
        <v>308</v>
      </c>
      <c r="H246" s="49" t="s">
        <v>308</v>
      </c>
      <c r="I246" s="43" t="s">
        <v>188</v>
      </c>
      <c r="J246" s="43" t="s">
        <v>189</v>
      </c>
      <c r="K246" s="40">
        <f t="shared" si="3"/>
        <v>115000</v>
      </c>
      <c r="L246" s="40">
        <v>115000</v>
      </c>
      <c r="M246" s="40"/>
      <c r="N246" s="41"/>
      <c r="O246" s="41"/>
      <c r="P246" s="64"/>
      <c r="Q246" s="42"/>
      <c r="R246" s="55"/>
      <c r="S246" s="55"/>
      <c r="T246" s="43" t="s">
        <v>606</v>
      </c>
      <c r="U246" s="43" t="s">
        <v>167</v>
      </c>
      <c r="V246" s="44">
        <v>43553</v>
      </c>
      <c r="W246" s="46">
        <v>36</v>
      </c>
      <c r="X246" s="64" t="s">
        <v>607</v>
      </c>
      <c r="Y246" s="46" t="s">
        <v>614</v>
      </c>
      <c r="Z246" s="44">
        <v>44348.999305555553</v>
      </c>
      <c r="AA246" s="58" t="s">
        <v>951</v>
      </c>
      <c r="AB246" s="91">
        <v>5045564</v>
      </c>
      <c r="AC246" s="92">
        <v>89550</v>
      </c>
      <c r="AD246" s="92">
        <v>80346.8</v>
      </c>
      <c r="AE246" s="92">
        <v>80346.8</v>
      </c>
    </row>
    <row r="247" spans="1:31" ht="15.6" hidden="1" customHeight="1" x14ac:dyDescent="0.25">
      <c r="A247" s="43" t="s">
        <v>177</v>
      </c>
      <c r="B247" s="43" t="s">
        <v>276</v>
      </c>
      <c r="C247" s="43"/>
      <c r="D247" s="48">
        <v>111991279</v>
      </c>
      <c r="E247" s="43" t="s">
        <v>158</v>
      </c>
      <c r="F247" s="43" t="s">
        <v>99</v>
      </c>
      <c r="G247" s="43" t="s">
        <v>172</v>
      </c>
      <c r="H247" s="49" t="s">
        <v>172</v>
      </c>
      <c r="I247" s="43" t="s">
        <v>100</v>
      </c>
      <c r="J247" s="43" t="s">
        <v>102</v>
      </c>
      <c r="K247" s="40">
        <f t="shared" si="3"/>
        <v>622000</v>
      </c>
      <c r="L247" s="40">
        <v>622000</v>
      </c>
      <c r="M247" s="40"/>
      <c r="N247" s="41"/>
      <c r="O247" s="41"/>
      <c r="P247" s="64" t="s">
        <v>270</v>
      </c>
      <c r="Q247" s="42"/>
      <c r="R247" s="55"/>
      <c r="S247" s="55"/>
      <c r="T247" s="43" t="s">
        <v>312</v>
      </c>
      <c r="U247" s="43" t="s">
        <v>198</v>
      </c>
      <c r="V247" s="44">
        <v>42185</v>
      </c>
      <c r="W247" s="46" t="s">
        <v>415</v>
      </c>
      <c r="X247" s="64" t="s">
        <v>448</v>
      </c>
      <c r="Y247" s="46" t="s">
        <v>325</v>
      </c>
      <c r="Z247" s="44">
        <v>43089.999305555553</v>
      </c>
      <c r="AA247" s="58" t="s">
        <v>951</v>
      </c>
      <c r="AB247" s="91">
        <v>5000233</v>
      </c>
      <c r="AC247" s="92">
        <v>0</v>
      </c>
      <c r="AD247" s="92">
        <v>0</v>
      </c>
      <c r="AE247" s="92">
        <v>0</v>
      </c>
    </row>
    <row r="248" spans="1:31" ht="15.6" hidden="1" customHeight="1" x14ac:dyDescent="0.25">
      <c r="A248" s="43" t="s">
        <v>177</v>
      </c>
      <c r="B248" s="43" t="s">
        <v>276</v>
      </c>
      <c r="C248" s="43"/>
      <c r="D248" s="48">
        <v>111991279</v>
      </c>
      <c r="E248" s="43" t="s">
        <v>158</v>
      </c>
      <c r="F248" s="43" t="s">
        <v>99</v>
      </c>
      <c r="G248" s="43" t="s">
        <v>172</v>
      </c>
      <c r="H248" s="49" t="s">
        <v>172</v>
      </c>
      <c r="I248" s="43" t="s">
        <v>100</v>
      </c>
      <c r="J248" s="43" t="s">
        <v>101</v>
      </c>
      <c r="K248" s="40">
        <f t="shared" si="3"/>
        <v>20628770.890000001</v>
      </c>
      <c r="L248" s="40">
        <v>20628770.890000001</v>
      </c>
      <c r="M248" s="40"/>
      <c r="N248" s="41"/>
      <c r="O248" s="41"/>
      <c r="P248" s="64" t="s">
        <v>270</v>
      </c>
      <c r="Q248" s="42"/>
      <c r="R248" s="55"/>
      <c r="S248" s="55"/>
      <c r="T248" s="43" t="s">
        <v>312</v>
      </c>
      <c r="U248" s="43" t="s">
        <v>198</v>
      </c>
      <c r="V248" s="44">
        <v>42185</v>
      </c>
      <c r="W248" s="46" t="s">
        <v>415</v>
      </c>
      <c r="X248" s="64" t="s">
        <v>801</v>
      </c>
      <c r="Y248" s="46" t="s">
        <v>466</v>
      </c>
      <c r="Z248" s="44">
        <v>43089.999305555553</v>
      </c>
      <c r="AA248" s="58" t="s">
        <v>951</v>
      </c>
      <c r="AB248" s="91" t="s">
        <v>1004</v>
      </c>
      <c r="AC248" s="92"/>
      <c r="AD248" s="92"/>
      <c r="AE248" s="92"/>
    </row>
    <row r="249" spans="1:31" ht="15.6" hidden="1" customHeight="1" x14ac:dyDescent="0.25">
      <c r="A249" s="43" t="s">
        <v>177</v>
      </c>
      <c r="B249" s="43" t="s">
        <v>276</v>
      </c>
      <c r="C249" s="43"/>
      <c r="D249" s="48">
        <v>111991279</v>
      </c>
      <c r="E249" s="43" t="s">
        <v>158</v>
      </c>
      <c r="F249" s="43" t="s">
        <v>99</v>
      </c>
      <c r="G249" s="43" t="s">
        <v>172</v>
      </c>
      <c r="H249" s="49" t="s">
        <v>172</v>
      </c>
      <c r="I249" s="43" t="s">
        <v>100</v>
      </c>
      <c r="J249" s="43" t="s">
        <v>101</v>
      </c>
      <c r="K249" s="40">
        <f t="shared" si="3"/>
        <v>4961478.3900000006</v>
      </c>
      <c r="L249" s="40">
        <v>2928978.39</v>
      </c>
      <c r="M249" s="40">
        <v>2032500</v>
      </c>
      <c r="N249" s="41" t="s">
        <v>321</v>
      </c>
      <c r="O249" s="41"/>
      <c r="P249" s="64" t="s">
        <v>270</v>
      </c>
      <c r="Q249" s="42"/>
      <c r="R249" s="55" t="s">
        <v>318</v>
      </c>
      <c r="S249" s="55"/>
      <c r="T249" s="43" t="s">
        <v>312</v>
      </c>
      <c r="U249" s="43" t="s">
        <v>198</v>
      </c>
      <c r="V249" s="44">
        <v>42185</v>
      </c>
      <c r="W249" s="46" t="s">
        <v>415</v>
      </c>
      <c r="X249" s="64" t="s">
        <v>448</v>
      </c>
      <c r="Y249" s="46" t="s">
        <v>325</v>
      </c>
      <c r="Z249" s="44">
        <v>43089.999305555553</v>
      </c>
      <c r="AA249" s="58" t="s">
        <v>951</v>
      </c>
      <c r="AB249" s="91" t="s">
        <v>1004</v>
      </c>
      <c r="AC249" s="92" t="s">
        <v>354</v>
      </c>
      <c r="AD249" s="92"/>
      <c r="AE249" s="92"/>
    </row>
    <row r="250" spans="1:31" ht="15.6" hidden="1" customHeight="1" x14ac:dyDescent="0.25">
      <c r="A250" s="43" t="s">
        <v>177</v>
      </c>
      <c r="B250" s="43" t="s">
        <v>276</v>
      </c>
      <c r="C250" s="43"/>
      <c r="D250" s="48">
        <v>111991279</v>
      </c>
      <c r="E250" s="43" t="s">
        <v>158</v>
      </c>
      <c r="F250" s="43" t="s">
        <v>99</v>
      </c>
      <c r="G250" s="43" t="s">
        <v>172</v>
      </c>
      <c r="H250" s="49" t="s">
        <v>172</v>
      </c>
      <c r="I250" s="43" t="s">
        <v>100</v>
      </c>
      <c r="J250" s="43" t="s">
        <v>101</v>
      </c>
      <c r="K250" s="40">
        <v>9854380</v>
      </c>
      <c r="L250" s="40">
        <v>9854380</v>
      </c>
      <c r="M250" s="40"/>
      <c r="N250" s="41"/>
      <c r="O250" s="41"/>
      <c r="P250" s="64" t="s">
        <v>270</v>
      </c>
      <c r="Q250" s="42"/>
      <c r="R250" s="55" t="s">
        <v>655</v>
      </c>
      <c r="S250" s="55"/>
      <c r="T250" s="43" t="s">
        <v>652</v>
      </c>
      <c r="U250" s="43" t="s">
        <v>198</v>
      </c>
      <c r="V250" s="44">
        <v>43797</v>
      </c>
      <c r="W250" s="46">
        <v>48</v>
      </c>
      <c r="X250" s="64" t="s">
        <v>741</v>
      </c>
      <c r="Y250" s="44">
        <v>43888</v>
      </c>
      <c r="Z250" s="44">
        <v>43955.999305555553</v>
      </c>
      <c r="AA250" s="58" t="s">
        <v>951</v>
      </c>
      <c r="AB250" s="91" t="s">
        <v>1004</v>
      </c>
      <c r="AC250" s="92"/>
      <c r="AD250" s="92"/>
      <c r="AE250" s="92"/>
    </row>
    <row r="251" spans="1:31" ht="15.6" hidden="1" customHeight="1" x14ac:dyDescent="0.25">
      <c r="A251" s="43" t="s">
        <v>175</v>
      </c>
      <c r="B251" s="43" t="s">
        <v>322</v>
      </c>
      <c r="C251" s="43">
        <v>1090219</v>
      </c>
      <c r="D251" s="48">
        <v>22100000</v>
      </c>
      <c r="E251" s="43" t="s">
        <v>722</v>
      </c>
      <c r="F251" s="43" t="s">
        <v>723</v>
      </c>
      <c r="G251" s="43" t="s">
        <v>211</v>
      </c>
      <c r="H251" s="49" t="s">
        <v>211</v>
      </c>
      <c r="I251" s="43" t="s">
        <v>791</v>
      </c>
      <c r="J251" s="43" t="s">
        <v>792</v>
      </c>
      <c r="K251" s="40">
        <v>1500000</v>
      </c>
      <c r="L251" s="40">
        <v>1500000</v>
      </c>
      <c r="M251" s="40"/>
      <c r="N251" s="41"/>
      <c r="O251" s="41"/>
      <c r="P251" s="64" t="s">
        <v>788</v>
      </c>
      <c r="Q251" s="42"/>
      <c r="R251" s="55" t="s">
        <v>793</v>
      </c>
      <c r="S251" s="55"/>
      <c r="T251" s="43" t="s">
        <v>783</v>
      </c>
      <c r="U251" s="43" t="s">
        <v>167</v>
      </c>
      <c r="V251" s="44">
        <v>44074</v>
      </c>
      <c r="W251" s="45">
        <v>52</v>
      </c>
      <c r="X251" s="64" t="s">
        <v>736</v>
      </c>
      <c r="Y251" s="44">
        <v>44089</v>
      </c>
      <c r="Z251" s="44">
        <v>44196.583333333336</v>
      </c>
      <c r="AA251" s="58" t="s">
        <v>951</v>
      </c>
      <c r="AB251" s="91">
        <v>5074785</v>
      </c>
      <c r="AC251" s="92">
        <v>1500000</v>
      </c>
      <c r="AD251" s="92">
        <v>0</v>
      </c>
      <c r="AE251" s="92">
        <v>0</v>
      </c>
    </row>
    <row r="252" spans="1:31" ht="15.6" hidden="1" customHeight="1" x14ac:dyDescent="0.25">
      <c r="A252" s="43" t="s">
        <v>175</v>
      </c>
      <c r="B252" s="43" t="s">
        <v>268</v>
      </c>
      <c r="C252" s="43"/>
      <c r="D252" s="48">
        <v>77943935</v>
      </c>
      <c r="E252" s="43" t="s">
        <v>216</v>
      </c>
      <c r="F252" s="43" t="s">
        <v>217</v>
      </c>
      <c r="G252" s="43" t="s">
        <v>211</v>
      </c>
      <c r="H252" s="49" t="s">
        <v>211</v>
      </c>
      <c r="I252" s="43" t="s">
        <v>211</v>
      </c>
      <c r="J252" s="43" t="s">
        <v>646</v>
      </c>
      <c r="K252" s="40">
        <f>L252+M252</f>
        <v>817000</v>
      </c>
      <c r="L252" s="40">
        <f>(73000+725000+19000)</f>
        <v>817000</v>
      </c>
      <c r="M252" s="40"/>
      <c r="N252" s="41"/>
      <c r="O252" s="41"/>
      <c r="P252" s="64" t="s">
        <v>205</v>
      </c>
      <c r="Q252" s="43"/>
      <c r="R252" s="55"/>
      <c r="S252" s="55"/>
      <c r="T252" s="43" t="s">
        <v>311</v>
      </c>
      <c r="U252" s="43" t="s">
        <v>167</v>
      </c>
      <c r="V252" s="44">
        <v>42485</v>
      </c>
      <c r="W252" s="46" t="s">
        <v>523</v>
      </c>
      <c r="X252" s="64" t="s">
        <v>492</v>
      </c>
      <c r="Y252" s="46" t="s">
        <v>524</v>
      </c>
      <c r="Z252" s="44">
        <v>43511.999305555553</v>
      </c>
      <c r="AA252" s="58" t="s">
        <v>951</v>
      </c>
      <c r="AB252" s="91">
        <v>5041861</v>
      </c>
      <c r="AC252" s="92">
        <v>696640</v>
      </c>
      <c r="AD252" s="92">
        <v>629410.74</v>
      </c>
      <c r="AE252" s="92">
        <v>165804.26999999999</v>
      </c>
    </row>
    <row r="253" spans="1:31" ht="15.6" customHeight="1" x14ac:dyDescent="0.25">
      <c r="A253" s="43" t="s">
        <v>175</v>
      </c>
      <c r="B253" s="43" t="s">
        <v>268</v>
      </c>
      <c r="C253" s="43">
        <v>1090219</v>
      </c>
      <c r="D253" s="48">
        <v>77943935</v>
      </c>
      <c r="E253" s="43" t="s">
        <v>131</v>
      </c>
      <c r="F253" s="43" t="s">
        <v>37</v>
      </c>
      <c r="G253" s="43" t="s">
        <v>29</v>
      </c>
      <c r="H253" s="49" t="s">
        <v>29</v>
      </c>
      <c r="I253" s="43" t="s">
        <v>453</v>
      </c>
      <c r="J253" s="43" t="s">
        <v>38</v>
      </c>
      <c r="K253" s="40">
        <v>756015</v>
      </c>
      <c r="L253" s="40">
        <v>756015</v>
      </c>
      <c r="M253" s="40"/>
      <c r="N253" s="40"/>
      <c r="O253" s="40"/>
      <c r="P253" s="64" t="s">
        <v>504</v>
      </c>
      <c r="Q253" s="42"/>
      <c r="R253" s="55"/>
      <c r="S253" s="55"/>
      <c r="T253" s="43" t="s">
        <v>970</v>
      </c>
      <c r="U253" s="43" t="s">
        <v>167</v>
      </c>
      <c r="V253" s="44">
        <v>44631</v>
      </c>
      <c r="W253" s="46"/>
      <c r="X253" s="64"/>
      <c r="Y253" s="46"/>
      <c r="Z253" s="44"/>
      <c r="AA253" s="58"/>
      <c r="AB253" s="91">
        <v>5000453</v>
      </c>
      <c r="AC253" s="92"/>
      <c r="AD253" s="92"/>
      <c r="AE253" s="92"/>
    </row>
    <row r="254" spans="1:31" ht="15.6" hidden="1" customHeight="1" x14ac:dyDescent="0.25">
      <c r="A254" s="43" t="s">
        <v>175</v>
      </c>
      <c r="B254" s="43" t="s">
        <v>268</v>
      </c>
      <c r="C254" s="43"/>
      <c r="D254" s="48">
        <v>77943935</v>
      </c>
      <c r="E254" s="43" t="s">
        <v>131</v>
      </c>
      <c r="F254" s="43" t="s">
        <v>37</v>
      </c>
      <c r="G254" s="43" t="s">
        <v>29</v>
      </c>
      <c r="H254" s="49" t="s">
        <v>29</v>
      </c>
      <c r="I254" s="43" t="s">
        <v>453</v>
      </c>
      <c r="J254" s="43" t="s">
        <v>38</v>
      </c>
      <c r="K254" s="40">
        <f>L254+M254</f>
        <v>4757025</v>
      </c>
      <c r="L254" s="40">
        <v>4757025</v>
      </c>
      <c r="M254" s="40"/>
      <c r="N254" s="41"/>
      <c r="O254" s="41"/>
      <c r="P254" s="64" t="s">
        <v>504</v>
      </c>
      <c r="Q254" s="42"/>
      <c r="R254" s="55" t="s">
        <v>312</v>
      </c>
      <c r="S254" s="55"/>
      <c r="T254" s="43" t="s">
        <v>312</v>
      </c>
      <c r="U254" s="43" t="s">
        <v>198</v>
      </c>
      <c r="V254" s="44">
        <v>42185</v>
      </c>
      <c r="W254" s="46">
        <v>2</v>
      </c>
      <c r="X254" s="64" t="s">
        <v>326</v>
      </c>
      <c r="Y254" s="46" t="s">
        <v>327</v>
      </c>
      <c r="Z254" s="44">
        <v>43190.666666666664</v>
      </c>
      <c r="AA254" s="58" t="s">
        <v>951</v>
      </c>
      <c r="AB254" s="91">
        <v>5000453</v>
      </c>
      <c r="AC254" s="92">
        <v>5513040</v>
      </c>
      <c r="AD254" s="92">
        <v>5513040</v>
      </c>
      <c r="AE254" s="92">
        <v>5488273.7199999997</v>
      </c>
    </row>
    <row r="255" spans="1:31" ht="15.6" hidden="1" customHeight="1" x14ac:dyDescent="0.25">
      <c r="A255" s="43" t="s">
        <v>176</v>
      </c>
      <c r="B255" s="43" t="s">
        <v>273</v>
      </c>
      <c r="C255" s="43"/>
      <c r="D255" s="48">
        <v>175602496</v>
      </c>
      <c r="E255" s="43" t="s">
        <v>365</v>
      </c>
      <c r="F255" s="43" t="s">
        <v>382</v>
      </c>
      <c r="G255" s="43" t="s">
        <v>309</v>
      </c>
      <c r="H255" s="49" t="s">
        <v>309</v>
      </c>
      <c r="I255" s="43" t="s">
        <v>304</v>
      </c>
      <c r="J255" s="43" t="s">
        <v>358</v>
      </c>
      <c r="K255" s="40">
        <f>L255+M255</f>
        <v>6400000</v>
      </c>
      <c r="L255" s="42"/>
      <c r="M255" s="40">
        <v>6400000</v>
      </c>
      <c r="N255" s="41"/>
      <c r="O255" s="41"/>
      <c r="P255" s="64"/>
      <c r="Q255" s="42"/>
      <c r="R255" s="55" t="s">
        <v>639</v>
      </c>
      <c r="S255" s="55"/>
      <c r="T255" s="43" t="s">
        <v>357</v>
      </c>
      <c r="U255" s="43" t="s">
        <v>167</v>
      </c>
      <c r="V255" s="44">
        <v>42718</v>
      </c>
      <c r="W255" s="46">
        <v>16</v>
      </c>
      <c r="X255" s="55" t="s">
        <v>359</v>
      </c>
      <c r="Y255" s="46" t="s">
        <v>386</v>
      </c>
      <c r="Z255" s="44">
        <v>42855.999305555553</v>
      </c>
      <c r="AA255" s="58" t="s">
        <v>951</v>
      </c>
      <c r="AB255" s="91">
        <v>5003934</v>
      </c>
      <c r="AC255" s="92">
        <v>6361712.3599999994</v>
      </c>
      <c r="AD255" s="92">
        <v>6361092.3599999994</v>
      </c>
      <c r="AE255" s="92">
        <v>6006333.4900000002</v>
      </c>
    </row>
    <row r="256" spans="1:31" ht="15.6" customHeight="1" x14ac:dyDescent="0.25">
      <c r="A256" s="43" t="s">
        <v>176</v>
      </c>
      <c r="B256" s="43" t="s">
        <v>273</v>
      </c>
      <c r="C256" s="43">
        <v>1090211</v>
      </c>
      <c r="D256" s="48">
        <v>175602496</v>
      </c>
      <c r="E256" s="43" t="s">
        <v>138</v>
      </c>
      <c r="F256" s="43" t="s">
        <v>51</v>
      </c>
      <c r="G256" s="43" t="s">
        <v>29</v>
      </c>
      <c r="H256" s="49" t="s">
        <v>29</v>
      </c>
      <c r="I256" s="43" t="s">
        <v>20</v>
      </c>
      <c r="J256" s="43" t="s">
        <v>463</v>
      </c>
      <c r="K256" s="40">
        <f>-K257</f>
        <v>-20329652</v>
      </c>
      <c r="L256" s="42"/>
      <c r="M256" s="40">
        <f>K256</f>
        <v>-20329652</v>
      </c>
      <c r="N256" s="41"/>
      <c r="O256" s="41"/>
      <c r="P256" s="64" t="s">
        <v>505</v>
      </c>
      <c r="Q256" s="42"/>
      <c r="R256" s="55"/>
      <c r="S256" s="55" t="s">
        <v>991</v>
      </c>
      <c r="T256" s="43" t="s">
        <v>970</v>
      </c>
      <c r="U256" s="43" t="s">
        <v>167</v>
      </c>
      <c r="V256" s="44">
        <v>44631</v>
      </c>
      <c r="W256" s="46"/>
      <c r="X256" s="55"/>
      <c r="Y256" s="44"/>
      <c r="Z256" s="44"/>
      <c r="AA256" s="58"/>
      <c r="AB256" s="91"/>
      <c r="AC256" s="92"/>
      <c r="AD256" s="92"/>
      <c r="AE256" s="92"/>
    </row>
    <row r="257" spans="1:32" ht="15.6" hidden="1" customHeight="1" x14ac:dyDescent="0.25">
      <c r="A257" s="43" t="s">
        <v>176</v>
      </c>
      <c r="B257" s="43" t="s">
        <v>273</v>
      </c>
      <c r="C257" s="43"/>
      <c r="D257" s="48">
        <v>175602496</v>
      </c>
      <c r="E257" s="43" t="s">
        <v>138</v>
      </c>
      <c r="F257" s="43" t="s">
        <v>51</v>
      </c>
      <c r="G257" s="43" t="s">
        <v>29</v>
      </c>
      <c r="H257" s="49" t="s">
        <v>29</v>
      </c>
      <c r="I257" s="43" t="s">
        <v>20</v>
      </c>
      <c r="J257" s="43" t="s">
        <v>463</v>
      </c>
      <c r="K257" s="40">
        <f>L257+M257</f>
        <v>20329652</v>
      </c>
      <c r="L257" s="42"/>
      <c r="M257" s="40">
        <v>20329652</v>
      </c>
      <c r="N257" s="41"/>
      <c r="O257" s="41"/>
      <c r="P257" s="64" t="s">
        <v>505</v>
      </c>
      <c r="Q257" s="42"/>
      <c r="R257" s="55"/>
      <c r="S257" s="55" t="s">
        <v>991</v>
      </c>
      <c r="T257" s="43" t="s">
        <v>312</v>
      </c>
      <c r="U257" s="43" t="s">
        <v>198</v>
      </c>
      <c r="V257" s="44">
        <v>42185</v>
      </c>
      <c r="W257" s="46">
        <v>30</v>
      </c>
      <c r="X257" s="64" t="s">
        <v>454</v>
      </c>
      <c r="Y257" s="46" t="s">
        <v>459</v>
      </c>
      <c r="Z257" s="44">
        <v>43395.999305555553</v>
      </c>
      <c r="AA257" s="58" t="s">
        <v>951</v>
      </c>
      <c r="AB257" s="91"/>
      <c r="AC257" s="92"/>
      <c r="AD257" s="92"/>
      <c r="AE257" s="92"/>
    </row>
    <row r="258" spans="1:32" ht="15.6" hidden="1" customHeight="1" x14ac:dyDescent="0.25">
      <c r="A258" s="43" t="s">
        <v>175</v>
      </c>
      <c r="B258" s="43" t="s">
        <v>322</v>
      </c>
      <c r="C258" s="43">
        <v>1090219</v>
      </c>
      <c r="D258" s="48">
        <v>22100000</v>
      </c>
      <c r="E258" s="43" t="s">
        <v>120</v>
      </c>
      <c r="F258" s="43" t="s">
        <v>5</v>
      </c>
      <c r="G258" s="43" t="s">
        <v>373</v>
      </c>
      <c r="H258" s="49" t="s">
        <v>373</v>
      </c>
      <c r="I258" s="43" t="s">
        <v>911</v>
      </c>
      <c r="J258" s="43" t="s">
        <v>912</v>
      </c>
      <c r="K258" s="40">
        <v>2600000</v>
      </c>
      <c r="L258" s="40">
        <v>2600000</v>
      </c>
      <c r="M258" s="40"/>
      <c r="N258" s="41"/>
      <c r="O258" s="41"/>
      <c r="P258" s="64"/>
      <c r="Q258" s="42"/>
      <c r="R258" s="55"/>
      <c r="S258" s="55"/>
      <c r="T258" s="52" t="s">
        <v>910</v>
      </c>
      <c r="U258" s="43" t="s">
        <v>167</v>
      </c>
      <c r="V258" s="44">
        <v>44405</v>
      </c>
      <c r="W258" s="46">
        <v>59</v>
      </c>
      <c r="X258" s="64" t="s">
        <v>922</v>
      </c>
      <c r="Y258" s="44">
        <v>44804</v>
      </c>
      <c r="Z258" s="44"/>
      <c r="AA258" s="78" t="s">
        <v>952</v>
      </c>
      <c r="AB258" s="91" t="s">
        <v>969</v>
      </c>
      <c r="AC258" s="92"/>
      <c r="AD258" s="92"/>
      <c r="AE258" s="92"/>
    </row>
    <row r="259" spans="1:32" s="19" customFormat="1" ht="15.6" hidden="1" customHeight="1" x14ac:dyDescent="0.25">
      <c r="A259" s="43" t="s">
        <v>176</v>
      </c>
      <c r="B259" s="43" t="s">
        <v>274</v>
      </c>
      <c r="C259" s="43">
        <v>1090211</v>
      </c>
      <c r="D259" s="48">
        <v>52137222</v>
      </c>
      <c r="E259" s="43" t="s">
        <v>844</v>
      </c>
      <c r="F259" s="43" t="s">
        <v>856</v>
      </c>
      <c r="G259" s="43" t="s">
        <v>684</v>
      </c>
      <c r="H259" s="49" t="s">
        <v>684</v>
      </c>
      <c r="I259" s="43" t="s">
        <v>860</v>
      </c>
      <c r="J259" s="43" t="s">
        <v>861</v>
      </c>
      <c r="K259" s="50">
        <v>1212000</v>
      </c>
      <c r="L259" s="42"/>
      <c r="M259" s="40">
        <v>1212000</v>
      </c>
      <c r="N259" s="41"/>
      <c r="O259" s="41"/>
      <c r="P259" s="64"/>
      <c r="Q259" s="42"/>
      <c r="R259" s="55"/>
      <c r="S259" s="55"/>
      <c r="T259" s="43" t="s">
        <v>838</v>
      </c>
      <c r="U259" s="43" t="s">
        <v>167</v>
      </c>
      <c r="V259" s="44">
        <v>44186</v>
      </c>
      <c r="W259" s="46" t="s">
        <v>941</v>
      </c>
      <c r="X259" s="55" t="s">
        <v>849</v>
      </c>
      <c r="Y259" s="44">
        <v>44287</v>
      </c>
      <c r="Z259" s="44">
        <v>44620.583333333336</v>
      </c>
      <c r="AA259" s="58" t="s">
        <v>952</v>
      </c>
      <c r="AB259" s="91">
        <v>5094983</v>
      </c>
      <c r="AC259" s="92">
        <v>1189680</v>
      </c>
      <c r="AD259" s="92">
        <v>1085370.76</v>
      </c>
      <c r="AE259" s="92">
        <v>83109.899999999994</v>
      </c>
      <c r="AF259" s="95"/>
    </row>
    <row r="260" spans="1:32" ht="15.6" customHeight="1" x14ac:dyDescent="0.25">
      <c r="A260" s="43" t="s">
        <v>175</v>
      </c>
      <c r="B260" s="43" t="s">
        <v>268</v>
      </c>
      <c r="C260" s="43">
        <v>1090219</v>
      </c>
      <c r="D260" s="48">
        <v>77943935</v>
      </c>
      <c r="E260" s="43" t="s">
        <v>219</v>
      </c>
      <c r="F260" s="43" t="s">
        <v>220</v>
      </c>
      <c r="G260" s="43" t="s">
        <v>211</v>
      </c>
      <c r="H260" s="49" t="s">
        <v>211</v>
      </c>
      <c r="I260" s="43" t="s">
        <v>22</v>
      </c>
      <c r="J260" s="43" t="s">
        <v>509</v>
      </c>
      <c r="K260" s="40">
        <v>296120.28999999998</v>
      </c>
      <c r="L260" s="40">
        <f>K260</f>
        <v>296120.28999999998</v>
      </c>
      <c r="M260" s="40"/>
      <c r="N260" s="41"/>
      <c r="O260" s="41"/>
      <c r="P260" s="64" t="s">
        <v>205</v>
      </c>
      <c r="Q260" s="42"/>
      <c r="R260" s="55"/>
      <c r="S260" s="55"/>
      <c r="T260" s="43" t="s">
        <v>970</v>
      </c>
      <c r="U260" s="43" t="s">
        <v>167</v>
      </c>
      <c r="V260" s="44">
        <v>44631</v>
      </c>
      <c r="W260" s="46"/>
      <c r="X260" s="64"/>
      <c r="Y260" s="46"/>
      <c r="Z260" s="44"/>
      <c r="AA260" s="78"/>
      <c r="AB260" s="91"/>
      <c r="AC260" s="92"/>
      <c r="AD260" s="92"/>
      <c r="AE260" s="92"/>
      <c r="AF260" s="96"/>
    </row>
    <row r="261" spans="1:32" ht="15.6" hidden="1" customHeight="1" x14ac:dyDescent="0.25">
      <c r="A261" s="43" t="s">
        <v>175</v>
      </c>
      <c r="B261" s="43" t="s">
        <v>268</v>
      </c>
      <c r="C261" s="43">
        <v>1090211</v>
      </c>
      <c r="D261" s="48">
        <v>77943935</v>
      </c>
      <c r="E261" s="43" t="s">
        <v>219</v>
      </c>
      <c r="F261" s="43" t="s">
        <v>220</v>
      </c>
      <c r="G261" s="43" t="s">
        <v>211</v>
      </c>
      <c r="H261" s="49" t="s">
        <v>211</v>
      </c>
      <c r="I261" s="43" t="s">
        <v>22</v>
      </c>
      <c r="J261" s="43" t="s">
        <v>509</v>
      </c>
      <c r="K261" s="40">
        <v>350000</v>
      </c>
      <c r="L261" s="40">
        <v>350000</v>
      </c>
      <c r="M261" s="40"/>
      <c r="N261" s="41"/>
      <c r="O261" s="41"/>
      <c r="P261" s="64" t="s">
        <v>205</v>
      </c>
      <c r="Q261" s="42"/>
      <c r="R261" s="55" t="s">
        <v>807</v>
      </c>
      <c r="S261" s="55"/>
      <c r="T261" s="43" t="s">
        <v>805</v>
      </c>
      <c r="U261" s="43" t="s">
        <v>167</v>
      </c>
      <c r="V261" s="44">
        <v>44117</v>
      </c>
      <c r="W261" s="46">
        <v>14</v>
      </c>
      <c r="X261" s="64" t="s">
        <v>812</v>
      </c>
      <c r="Y261" s="46"/>
      <c r="Z261" s="44">
        <v>42870.999305555553</v>
      </c>
      <c r="AA261" s="58" t="s">
        <v>951</v>
      </c>
      <c r="AB261" s="91">
        <v>5003947</v>
      </c>
      <c r="AC261" s="92"/>
      <c r="AD261" s="92"/>
      <c r="AE261" s="92"/>
    </row>
    <row r="262" spans="1:32" ht="15.6" hidden="1" customHeight="1" x14ac:dyDescent="0.25">
      <c r="A262" s="43" t="s">
        <v>175</v>
      </c>
      <c r="B262" s="43" t="s">
        <v>268</v>
      </c>
      <c r="C262" s="43">
        <v>1090211</v>
      </c>
      <c r="D262" s="48">
        <v>77943935</v>
      </c>
      <c r="E262" s="43" t="s">
        <v>219</v>
      </c>
      <c r="F262" s="43" t="s">
        <v>220</v>
      </c>
      <c r="G262" s="43" t="s">
        <v>211</v>
      </c>
      <c r="H262" s="49" t="s">
        <v>211</v>
      </c>
      <c r="I262" s="43" t="s">
        <v>22</v>
      </c>
      <c r="J262" s="43" t="s">
        <v>509</v>
      </c>
      <c r="K262" s="40">
        <f t="shared" ref="K262:K267" si="4">L262+M262</f>
        <v>3300000</v>
      </c>
      <c r="L262" s="40">
        <v>3300000</v>
      </c>
      <c r="M262" s="40"/>
      <c r="N262" s="41"/>
      <c r="O262" s="41"/>
      <c r="P262" s="64" t="s">
        <v>205</v>
      </c>
      <c r="Q262" s="42"/>
      <c r="R262" s="55" t="s">
        <v>642</v>
      </c>
      <c r="S262" s="55"/>
      <c r="T262" s="43" t="s">
        <v>311</v>
      </c>
      <c r="U262" s="43" t="s">
        <v>167</v>
      </c>
      <c r="V262" s="44">
        <v>42485</v>
      </c>
      <c r="W262" s="46">
        <v>14</v>
      </c>
      <c r="X262" s="64" t="s">
        <v>337</v>
      </c>
      <c r="Y262" s="46" t="s">
        <v>352</v>
      </c>
      <c r="Z262" s="44">
        <v>42870.999305555553</v>
      </c>
      <c r="AA262" s="58" t="s">
        <v>951</v>
      </c>
      <c r="AB262" s="91">
        <v>5003947</v>
      </c>
      <c r="AC262" s="92">
        <v>2582120.2899999996</v>
      </c>
      <c r="AD262" s="92">
        <v>2334740.2899999996</v>
      </c>
      <c r="AE262" s="92">
        <v>1671528.55</v>
      </c>
    </row>
    <row r="263" spans="1:32" ht="15.6" hidden="1" customHeight="1" x14ac:dyDescent="0.25">
      <c r="A263" s="43" t="s">
        <v>175</v>
      </c>
      <c r="B263" s="43" t="s">
        <v>268</v>
      </c>
      <c r="C263" s="43">
        <v>1090211</v>
      </c>
      <c r="D263" s="48">
        <v>77943935</v>
      </c>
      <c r="E263" s="43" t="s">
        <v>219</v>
      </c>
      <c r="F263" s="43" t="s">
        <v>220</v>
      </c>
      <c r="G263" s="43" t="s">
        <v>211</v>
      </c>
      <c r="H263" s="49" t="s">
        <v>211</v>
      </c>
      <c r="I263" s="43" t="s">
        <v>22</v>
      </c>
      <c r="J263" s="43" t="s">
        <v>509</v>
      </c>
      <c r="K263" s="40">
        <f t="shared" si="4"/>
        <v>-1364000</v>
      </c>
      <c r="L263" s="40">
        <v>-1364000</v>
      </c>
      <c r="M263" s="40"/>
      <c r="N263" s="41"/>
      <c r="O263" s="41"/>
      <c r="P263" s="64" t="s">
        <v>205</v>
      </c>
      <c r="Q263" s="42"/>
      <c r="R263" s="55" t="s">
        <v>516</v>
      </c>
      <c r="S263" s="55"/>
      <c r="T263" s="43" t="s">
        <v>507</v>
      </c>
      <c r="U263" s="43" t="s">
        <v>167</v>
      </c>
      <c r="V263" s="44">
        <v>43473</v>
      </c>
      <c r="W263" s="46">
        <v>14</v>
      </c>
      <c r="X263" s="64" t="s">
        <v>337</v>
      </c>
      <c r="Y263" s="46" t="s">
        <v>352</v>
      </c>
      <c r="Z263" s="44">
        <v>42870.999305555553</v>
      </c>
      <c r="AA263" s="58" t="s">
        <v>951</v>
      </c>
      <c r="AB263" s="91">
        <v>5003947</v>
      </c>
      <c r="AC263" s="92"/>
      <c r="AD263" s="92"/>
      <c r="AE263" s="92"/>
    </row>
    <row r="264" spans="1:32" ht="15.6" hidden="1" customHeight="1" x14ac:dyDescent="0.25">
      <c r="A264" s="43" t="s">
        <v>176</v>
      </c>
      <c r="B264" s="43" t="s">
        <v>273</v>
      </c>
      <c r="C264" s="43">
        <v>1090211</v>
      </c>
      <c r="D264" s="48">
        <v>175602496</v>
      </c>
      <c r="E264" s="43" t="s">
        <v>138</v>
      </c>
      <c r="F264" s="43" t="s">
        <v>51</v>
      </c>
      <c r="G264" s="43" t="s">
        <v>503</v>
      </c>
      <c r="H264" s="49" t="s">
        <v>503</v>
      </c>
      <c r="I264" s="43" t="s">
        <v>575</v>
      </c>
      <c r="J264" s="43" t="s">
        <v>576</v>
      </c>
      <c r="K264" s="40">
        <f t="shared" si="4"/>
        <v>1798000</v>
      </c>
      <c r="L264" s="42"/>
      <c r="M264" s="40">
        <v>1798000</v>
      </c>
      <c r="N264" s="41"/>
      <c r="O264" s="41"/>
      <c r="P264" s="64"/>
      <c r="Q264" s="42"/>
      <c r="R264" s="55"/>
      <c r="S264" s="55"/>
      <c r="T264" s="43" t="s">
        <v>606</v>
      </c>
      <c r="U264" s="43" t="s">
        <v>167</v>
      </c>
      <c r="V264" s="44">
        <v>43553</v>
      </c>
      <c r="W264" s="46" t="s">
        <v>797</v>
      </c>
      <c r="X264" s="64" t="s">
        <v>799</v>
      </c>
      <c r="Y264" s="44" t="s">
        <v>800</v>
      </c>
      <c r="Z264" s="44">
        <v>44620.583333333336</v>
      </c>
      <c r="AA264" s="58" t="s">
        <v>952</v>
      </c>
      <c r="AB264" s="91">
        <v>5071323</v>
      </c>
      <c r="AC264" s="92">
        <v>1798000</v>
      </c>
      <c r="AD264" s="92">
        <v>1786294.29</v>
      </c>
      <c r="AE264" s="92">
        <v>1785043.8</v>
      </c>
    </row>
    <row r="265" spans="1:32" ht="15.6" hidden="1" customHeight="1" x14ac:dyDescent="0.25">
      <c r="A265" s="43" t="s">
        <v>176</v>
      </c>
      <c r="B265" s="43" t="s">
        <v>273</v>
      </c>
      <c r="C265" s="43"/>
      <c r="D265" s="48">
        <v>175602496</v>
      </c>
      <c r="E265" s="43" t="s">
        <v>150</v>
      </c>
      <c r="F265" s="43" t="s">
        <v>82</v>
      </c>
      <c r="G265" s="43" t="s">
        <v>372</v>
      </c>
      <c r="H265" s="49" t="s">
        <v>684</v>
      </c>
      <c r="I265" s="43" t="s">
        <v>20</v>
      </c>
      <c r="J265" s="43" t="s">
        <v>83</v>
      </c>
      <c r="K265" s="40">
        <f t="shared" si="4"/>
        <v>7739889</v>
      </c>
      <c r="L265" s="42"/>
      <c r="M265" s="50">
        <v>7739889</v>
      </c>
      <c r="N265" s="41"/>
      <c r="O265" s="41"/>
      <c r="P265" s="64"/>
      <c r="Q265" s="42"/>
      <c r="R265" s="55" t="s">
        <v>760</v>
      </c>
      <c r="S265" s="55"/>
      <c r="T265" s="43" t="s">
        <v>312</v>
      </c>
      <c r="U265" s="43" t="s">
        <v>198</v>
      </c>
      <c r="V265" s="44">
        <v>42185</v>
      </c>
      <c r="W265" s="46">
        <v>21</v>
      </c>
      <c r="X265" s="55" t="s">
        <v>392</v>
      </c>
      <c r="Y265" s="46" t="s">
        <v>393</v>
      </c>
      <c r="Z265" s="44">
        <v>43038.999305555553</v>
      </c>
      <c r="AA265" s="58" t="s">
        <v>951</v>
      </c>
      <c r="AB265" s="91">
        <v>5008028</v>
      </c>
      <c r="AC265" s="92">
        <v>440889.10000000003</v>
      </c>
      <c r="AD265" s="92">
        <v>438038.34</v>
      </c>
      <c r="AE265" s="92">
        <v>423797.55000000005</v>
      </c>
    </row>
    <row r="266" spans="1:32" ht="15.6" hidden="1" customHeight="1" x14ac:dyDescent="0.25">
      <c r="A266" s="43" t="s">
        <v>176</v>
      </c>
      <c r="B266" s="43" t="s">
        <v>273</v>
      </c>
      <c r="C266" s="43"/>
      <c r="D266" s="48">
        <v>175602496</v>
      </c>
      <c r="E266" s="43" t="s">
        <v>366</v>
      </c>
      <c r="F266" s="43" t="s">
        <v>367</v>
      </c>
      <c r="G266" s="43" t="s">
        <v>373</v>
      </c>
      <c r="H266" s="49" t="s">
        <v>373</v>
      </c>
      <c r="I266" s="43" t="s">
        <v>20</v>
      </c>
      <c r="J266" s="43" t="s">
        <v>371</v>
      </c>
      <c r="K266" s="40">
        <f t="shared" si="4"/>
        <v>5500000</v>
      </c>
      <c r="L266" s="42"/>
      <c r="M266" s="40">
        <v>5500000</v>
      </c>
      <c r="N266" s="41"/>
      <c r="O266" s="41"/>
      <c r="P266" s="64" t="s">
        <v>204</v>
      </c>
      <c r="Q266" s="42"/>
      <c r="R266" s="55" t="s">
        <v>639</v>
      </c>
      <c r="S266" s="55"/>
      <c r="T266" s="43" t="s">
        <v>357</v>
      </c>
      <c r="U266" s="43" t="s">
        <v>167</v>
      </c>
      <c r="V266" s="44">
        <v>42718</v>
      </c>
      <c r="W266" s="46">
        <v>16</v>
      </c>
      <c r="X266" s="55" t="s">
        <v>359</v>
      </c>
      <c r="Y266" s="46" t="s">
        <v>386</v>
      </c>
      <c r="Z266" s="44">
        <v>42855.999305555553</v>
      </c>
      <c r="AA266" s="58" t="s">
        <v>951</v>
      </c>
      <c r="AB266" s="91">
        <v>5007780</v>
      </c>
      <c r="AC266" s="92">
        <v>2103469.52</v>
      </c>
      <c r="AD266" s="92">
        <v>2103469.52</v>
      </c>
      <c r="AE266" s="92">
        <v>1516061.03</v>
      </c>
    </row>
    <row r="267" spans="1:32" ht="15.6" hidden="1" customHeight="1" x14ac:dyDescent="0.25">
      <c r="A267" s="43" t="s">
        <v>176</v>
      </c>
      <c r="B267" s="43" t="s">
        <v>273</v>
      </c>
      <c r="C267" s="43"/>
      <c r="D267" s="48">
        <v>175602496</v>
      </c>
      <c r="E267" s="43" t="s">
        <v>366</v>
      </c>
      <c r="F267" s="43" t="s">
        <v>367</v>
      </c>
      <c r="G267" s="43" t="s">
        <v>373</v>
      </c>
      <c r="H267" s="49" t="s">
        <v>373</v>
      </c>
      <c r="I267" s="43" t="s">
        <v>20</v>
      </c>
      <c r="J267" s="43" t="s">
        <v>371</v>
      </c>
      <c r="K267" s="40">
        <f t="shared" si="4"/>
        <v>-2400000</v>
      </c>
      <c r="L267" s="42"/>
      <c r="M267" s="40">
        <v>-2400000</v>
      </c>
      <c r="N267" s="41"/>
      <c r="O267" s="41"/>
      <c r="P267" s="64" t="s">
        <v>204</v>
      </c>
      <c r="Q267" s="42"/>
      <c r="R267" s="55" t="s">
        <v>639</v>
      </c>
      <c r="S267" s="55"/>
      <c r="T267" s="43" t="s">
        <v>507</v>
      </c>
      <c r="U267" s="43" t="s">
        <v>167</v>
      </c>
      <c r="V267" s="44">
        <v>43473</v>
      </c>
      <c r="W267" s="46">
        <v>16</v>
      </c>
      <c r="X267" s="55" t="s">
        <v>359</v>
      </c>
      <c r="Y267" s="46" t="s">
        <v>386</v>
      </c>
      <c r="Z267" s="44">
        <v>42855.999305555553</v>
      </c>
      <c r="AA267" s="58" t="s">
        <v>951</v>
      </c>
      <c r="AB267" s="91">
        <v>5007780</v>
      </c>
      <c r="AC267" s="92"/>
      <c r="AD267" s="92"/>
      <c r="AE267" s="92"/>
    </row>
    <row r="268" spans="1:32" ht="15.6" customHeight="1" x14ac:dyDescent="0.25">
      <c r="A268" s="43" t="s">
        <v>175</v>
      </c>
      <c r="B268" s="43" t="s">
        <v>322</v>
      </c>
      <c r="C268" s="43">
        <v>1090219</v>
      </c>
      <c r="D268" s="48">
        <v>22100000</v>
      </c>
      <c r="E268" s="43" t="s">
        <v>713</v>
      </c>
      <c r="F268" s="43" t="s">
        <v>715</v>
      </c>
      <c r="G268" s="43" t="s">
        <v>172</v>
      </c>
      <c r="H268" s="49" t="s">
        <v>172</v>
      </c>
      <c r="I268" s="43" t="s">
        <v>172</v>
      </c>
      <c r="J268" s="43" t="s">
        <v>714</v>
      </c>
      <c r="K268" s="40">
        <v>312200</v>
      </c>
      <c r="L268" s="40">
        <v>312200</v>
      </c>
      <c r="M268" s="40"/>
      <c r="N268" s="41"/>
      <c r="O268" s="41"/>
      <c r="P268" s="64" t="s">
        <v>270</v>
      </c>
      <c r="Q268" s="42"/>
      <c r="R268" s="55"/>
      <c r="S268" s="55"/>
      <c r="T268" s="43" t="s">
        <v>970</v>
      </c>
      <c r="U268" s="43" t="s">
        <v>167</v>
      </c>
      <c r="V268" s="44">
        <v>44631</v>
      </c>
      <c r="W268" s="46">
        <v>42</v>
      </c>
      <c r="X268" s="64"/>
      <c r="Y268" s="46"/>
      <c r="Z268" s="44"/>
      <c r="AA268" s="58"/>
      <c r="AB268" s="91">
        <v>5161390</v>
      </c>
      <c r="AC268" s="92"/>
      <c r="AD268" s="92"/>
      <c r="AE268" s="92"/>
      <c r="AF268" s="96"/>
    </row>
    <row r="269" spans="1:32" ht="15.6" hidden="1" customHeight="1" x14ac:dyDescent="0.25">
      <c r="A269" s="43" t="s">
        <v>175</v>
      </c>
      <c r="B269" s="43" t="s">
        <v>322</v>
      </c>
      <c r="C269" s="43">
        <v>1090219</v>
      </c>
      <c r="D269" s="48">
        <v>22100000</v>
      </c>
      <c r="E269" s="43" t="s">
        <v>713</v>
      </c>
      <c r="F269" s="43" t="s">
        <v>715</v>
      </c>
      <c r="G269" s="43" t="s">
        <v>172</v>
      </c>
      <c r="H269" s="49" t="s">
        <v>172</v>
      </c>
      <c r="I269" s="43" t="s">
        <v>172</v>
      </c>
      <c r="J269" s="43" t="s">
        <v>714</v>
      </c>
      <c r="K269" s="40">
        <v>7891800</v>
      </c>
      <c r="L269" s="40">
        <v>7891800</v>
      </c>
      <c r="M269" s="40"/>
      <c r="N269" s="41"/>
      <c r="O269" s="41"/>
      <c r="P269" s="64" t="s">
        <v>270</v>
      </c>
      <c r="Q269" s="42"/>
      <c r="R269" s="55"/>
      <c r="S269" s="55"/>
      <c r="T269" s="43" t="s">
        <v>664</v>
      </c>
      <c r="U269" s="43" t="s">
        <v>167</v>
      </c>
      <c r="V269" s="44">
        <v>43920</v>
      </c>
      <c r="W269" s="46">
        <v>42</v>
      </c>
      <c r="X269" s="64" t="s">
        <v>744</v>
      </c>
      <c r="Y269" s="46"/>
      <c r="Z269" s="44">
        <v>44620.999305555553</v>
      </c>
      <c r="AA269" s="58" t="s">
        <v>952</v>
      </c>
      <c r="AB269" s="91">
        <v>5161390</v>
      </c>
      <c r="AC269" s="92">
        <v>0</v>
      </c>
      <c r="AD269" s="92">
        <v>0</v>
      </c>
      <c r="AE269" s="92">
        <v>0</v>
      </c>
      <c r="AF269" s="96"/>
    </row>
    <row r="270" spans="1:32" ht="15.6" hidden="1" customHeight="1" x14ac:dyDescent="0.25">
      <c r="A270" s="43" t="s">
        <v>175</v>
      </c>
      <c r="B270" s="43" t="s">
        <v>268</v>
      </c>
      <c r="C270" s="43"/>
      <c r="D270" s="48">
        <v>77943935</v>
      </c>
      <c r="E270" s="43" t="s">
        <v>216</v>
      </c>
      <c r="F270" s="43" t="s">
        <v>217</v>
      </c>
      <c r="G270" s="43" t="s">
        <v>211</v>
      </c>
      <c r="H270" s="49" t="s">
        <v>211</v>
      </c>
      <c r="I270" s="43" t="s">
        <v>211</v>
      </c>
      <c r="J270" s="55" t="s">
        <v>626</v>
      </c>
      <c r="K270" s="40">
        <f>L270+M270</f>
        <v>1287100</v>
      </c>
      <c r="L270" s="40">
        <v>1287100</v>
      </c>
      <c r="M270" s="40"/>
      <c r="N270" s="41"/>
      <c r="O270" s="41"/>
      <c r="P270" s="64" t="s">
        <v>205</v>
      </c>
      <c r="Q270" s="43"/>
      <c r="R270" s="55"/>
      <c r="S270" s="55" t="s">
        <v>991</v>
      </c>
      <c r="T270" s="43" t="s">
        <v>311</v>
      </c>
      <c r="U270" s="43" t="s">
        <v>167</v>
      </c>
      <c r="V270" s="44">
        <v>42485</v>
      </c>
      <c r="W270" s="46" t="s">
        <v>660</v>
      </c>
      <c r="X270" s="64" t="s">
        <v>492</v>
      </c>
      <c r="Y270" s="46" t="s">
        <v>661</v>
      </c>
      <c r="Z270" s="44">
        <v>43948.999305555553</v>
      </c>
      <c r="AA270" s="58" t="s">
        <v>951</v>
      </c>
      <c r="AB270" s="91"/>
      <c r="AC270" s="92"/>
      <c r="AD270" s="92"/>
      <c r="AE270" s="92"/>
    </row>
    <row r="271" spans="1:32" s="38" customFormat="1" ht="15.6" customHeight="1" x14ac:dyDescent="0.25">
      <c r="A271" s="43" t="s">
        <v>175</v>
      </c>
      <c r="B271" s="43" t="s">
        <v>268</v>
      </c>
      <c r="C271" s="43">
        <v>1090219</v>
      </c>
      <c r="D271" s="48">
        <v>77943935</v>
      </c>
      <c r="E271" s="43" t="s">
        <v>216</v>
      </c>
      <c r="F271" s="43" t="s">
        <v>217</v>
      </c>
      <c r="G271" s="43" t="s">
        <v>211</v>
      </c>
      <c r="H271" s="49" t="s">
        <v>211</v>
      </c>
      <c r="I271" s="43" t="s">
        <v>211</v>
      </c>
      <c r="J271" s="55" t="s">
        <v>626</v>
      </c>
      <c r="K271" s="40">
        <f>-K270</f>
        <v>-1287100</v>
      </c>
      <c r="L271" s="40">
        <f>-L270</f>
        <v>-1287100</v>
      </c>
      <c r="M271" s="40"/>
      <c r="N271" s="41"/>
      <c r="O271" s="41"/>
      <c r="P271" s="64" t="s">
        <v>205</v>
      </c>
      <c r="Q271" s="43"/>
      <c r="R271" s="55"/>
      <c r="S271" s="55" t="s">
        <v>991</v>
      </c>
      <c r="T271" s="43" t="s">
        <v>970</v>
      </c>
      <c r="U271" s="43" t="s">
        <v>167</v>
      </c>
      <c r="V271" s="44">
        <v>44631</v>
      </c>
      <c r="W271" s="46"/>
      <c r="X271" s="64"/>
      <c r="Y271" s="46"/>
      <c r="Z271" s="44"/>
      <c r="AA271" s="58"/>
      <c r="AB271" s="91"/>
      <c r="AC271" s="92"/>
      <c r="AD271" s="92"/>
      <c r="AE271" s="92"/>
      <c r="AF271" s="95"/>
    </row>
    <row r="272" spans="1:32" ht="15.6" hidden="1" customHeight="1" x14ac:dyDescent="0.25">
      <c r="A272" s="43" t="s">
        <v>175</v>
      </c>
      <c r="B272" s="43" t="s">
        <v>268</v>
      </c>
      <c r="C272" s="43"/>
      <c r="D272" s="48">
        <v>77943935</v>
      </c>
      <c r="E272" s="43" t="s">
        <v>216</v>
      </c>
      <c r="F272" s="43" t="s">
        <v>217</v>
      </c>
      <c r="G272" s="43" t="s">
        <v>211</v>
      </c>
      <c r="H272" s="49" t="s">
        <v>211</v>
      </c>
      <c r="I272" s="43" t="s">
        <v>211</v>
      </c>
      <c r="J272" s="55" t="s">
        <v>627</v>
      </c>
      <c r="K272" s="40">
        <f>L272+M272</f>
        <v>164400</v>
      </c>
      <c r="L272" s="40">
        <v>164400</v>
      </c>
      <c r="M272" s="40"/>
      <c r="N272" s="41"/>
      <c r="O272" s="41"/>
      <c r="P272" s="64" t="s">
        <v>205</v>
      </c>
      <c r="Q272" s="43"/>
      <c r="R272" s="55"/>
      <c r="S272" s="55" t="s">
        <v>991</v>
      </c>
      <c r="T272" s="43" t="s">
        <v>470</v>
      </c>
      <c r="U272" s="43" t="s">
        <v>167</v>
      </c>
      <c r="V272" s="44">
        <v>43318</v>
      </c>
      <c r="W272" s="57" t="s">
        <v>1001</v>
      </c>
      <c r="X272" s="64" t="s">
        <v>492</v>
      </c>
      <c r="Y272" s="46" t="s">
        <v>742</v>
      </c>
      <c r="Z272" s="44">
        <v>43948.999305555553</v>
      </c>
      <c r="AA272" s="58" t="s">
        <v>951</v>
      </c>
      <c r="AB272" s="91"/>
      <c r="AC272" s="92"/>
      <c r="AD272" s="92"/>
      <c r="AE272" s="92"/>
    </row>
    <row r="273" spans="1:32" s="20" customFormat="1" ht="15.6" customHeight="1" x14ac:dyDescent="0.25">
      <c r="A273" s="43" t="s">
        <v>175</v>
      </c>
      <c r="B273" s="43" t="s">
        <v>268</v>
      </c>
      <c r="C273" s="43">
        <v>1090219</v>
      </c>
      <c r="D273" s="48">
        <v>77943935</v>
      </c>
      <c r="E273" s="43" t="s">
        <v>216</v>
      </c>
      <c r="F273" s="43" t="s">
        <v>217</v>
      </c>
      <c r="G273" s="43" t="s">
        <v>211</v>
      </c>
      <c r="H273" s="49" t="s">
        <v>211</v>
      </c>
      <c r="I273" s="43" t="s">
        <v>211</v>
      </c>
      <c r="J273" s="55" t="s">
        <v>627</v>
      </c>
      <c r="K273" s="40">
        <f>-K272</f>
        <v>-164400</v>
      </c>
      <c r="L273" s="40">
        <f>-L272</f>
        <v>-164400</v>
      </c>
      <c r="M273" s="40"/>
      <c r="N273" s="41"/>
      <c r="O273" s="41"/>
      <c r="P273" s="64" t="s">
        <v>205</v>
      </c>
      <c r="Q273" s="43"/>
      <c r="R273" s="55"/>
      <c r="S273" s="55" t="s">
        <v>991</v>
      </c>
      <c r="T273" s="43" t="s">
        <v>970</v>
      </c>
      <c r="U273" s="43" t="s">
        <v>167</v>
      </c>
      <c r="V273" s="44">
        <v>44631</v>
      </c>
      <c r="W273" s="46"/>
      <c r="X273" s="64"/>
      <c r="Y273" s="46"/>
      <c r="Z273" s="44"/>
      <c r="AA273" s="58"/>
      <c r="AB273" s="91"/>
      <c r="AC273" s="92"/>
      <c r="AD273" s="92"/>
      <c r="AE273" s="92"/>
      <c r="AF273" s="95"/>
    </row>
    <row r="274" spans="1:32" s="20" customFormat="1" ht="15.6" customHeight="1" x14ac:dyDescent="0.25">
      <c r="A274" s="43" t="s">
        <v>175</v>
      </c>
      <c r="B274" s="43" t="s">
        <v>268</v>
      </c>
      <c r="C274" s="43">
        <v>1090219</v>
      </c>
      <c r="D274" s="48">
        <v>77943935</v>
      </c>
      <c r="E274" s="43" t="s">
        <v>756</v>
      </c>
      <c r="F274" s="43" t="s">
        <v>755</v>
      </c>
      <c r="G274" s="43" t="s">
        <v>309</v>
      </c>
      <c r="H274" s="49" t="s">
        <v>309</v>
      </c>
      <c r="I274" s="43" t="s">
        <v>794</v>
      </c>
      <c r="J274" s="43" t="s">
        <v>755</v>
      </c>
      <c r="K274" s="40">
        <f>-K276</f>
        <v>-9007803.9199999999</v>
      </c>
      <c r="L274" s="40">
        <f>-L276</f>
        <v>-8582235.9199999999</v>
      </c>
      <c r="M274" s="40">
        <f>-M276</f>
        <v>-425568</v>
      </c>
      <c r="N274" s="41"/>
      <c r="O274" s="41"/>
      <c r="P274" s="64"/>
      <c r="Q274" s="43"/>
      <c r="R274" s="55"/>
      <c r="S274" s="88" t="s">
        <v>1029</v>
      </c>
      <c r="T274" s="43" t="s">
        <v>1048</v>
      </c>
      <c r="U274" s="43" t="s">
        <v>1068</v>
      </c>
      <c r="V274" s="44">
        <v>44756</v>
      </c>
      <c r="W274" s="46"/>
      <c r="X274" s="64"/>
      <c r="Y274" s="46"/>
      <c r="Z274" s="44"/>
      <c r="AA274" s="58"/>
      <c r="AB274" s="91"/>
      <c r="AC274" s="92"/>
      <c r="AD274" s="92"/>
      <c r="AE274" s="92"/>
      <c r="AF274" s="95"/>
    </row>
    <row r="275" spans="1:32" s="20" customFormat="1" ht="15.6" hidden="1" customHeight="1" x14ac:dyDescent="0.25">
      <c r="A275" s="43" t="s">
        <v>175</v>
      </c>
      <c r="B275" s="43" t="s">
        <v>268</v>
      </c>
      <c r="C275" s="43">
        <v>1090219</v>
      </c>
      <c r="D275" s="48">
        <v>77943935</v>
      </c>
      <c r="E275" s="43" t="s">
        <v>756</v>
      </c>
      <c r="F275" s="43" t="s">
        <v>755</v>
      </c>
      <c r="G275" s="43" t="s">
        <v>309</v>
      </c>
      <c r="H275" s="49" t="s">
        <v>309</v>
      </c>
      <c r="I275" s="43" t="s">
        <v>794</v>
      </c>
      <c r="J275" s="43" t="s">
        <v>755</v>
      </c>
      <c r="K275" s="40">
        <v>0</v>
      </c>
      <c r="L275" s="40">
        <v>0</v>
      </c>
      <c r="M275" s="40">
        <v>0</v>
      </c>
      <c r="N275" s="41"/>
      <c r="O275" s="41"/>
      <c r="P275" s="64"/>
      <c r="Q275" s="42" t="s">
        <v>365</v>
      </c>
      <c r="R275" s="55" t="s">
        <v>795</v>
      </c>
      <c r="S275" s="55"/>
      <c r="T275" s="43" t="s">
        <v>783</v>
      </c>
      <c r="U275" s="43" t="s">
        <v>167</v>
      </c>
      <c r="V275" s="44">
        <v>44074</v>
      </c>
      <c r="W275" s="46">
        <v>41</v>
      </c>
      <c r="X275" s="64"/>
      <c r="Y275" s="44">
        <v>44012</v>
      </c>
      <c r="Z275" s="44">
        <v>44592.999305555553</v>
      </c>
      <c r="AA275" s="58" t="s">
        <v>951</v>
      </c>
      <c r="AB275" s="91"/>
      <c r="AC275" s="92"/>
      <c r="AD275" s="92"/>
      <c r="AE275" s="92"/>
      <c r="AF275" s="95"/>
    </row>
    <row r="276" spans="1:32" s="20" customFormat="1" ht="15.6" hidden="1" customHeight="1" x14ac:dyDescent="0.25">
      <c r="A276" s="43" t="s">
        <v>175</v>
      </c>
      <c r="B276" s="43" t="s">
        <v>268</v>
      </c>
      <c r="C276" s="43">
        <v>1090219</v>
      </c>
      <c r="D276" s="48">
        <v>77943935</v>
      </c>
      <c r="E276" s="43" t="s">
        <v>756</v>
      </c>
      <c r="F276" s="43" t="s">
        <v>755</v>
      </c>
      <c r="G276" s="43" t="s">
        <v>309</v>
      </c>
      <c r="H276" s="49" t="s">
        <v>309</v>
      </c>
      <c r="I276" s="43" t="s">
        <v>304</v>
      </c>
      <c r="J276" s="43" t="s">
        <v>755</v>
      </c>
      <c r="K276" s="40">
        <v>9007803.9199999999</v>
      </c>
      <c r="L276" s="40">
        <v>8582235.9199999999</v>
      </c>
      <c r="M276" s="40">
        <v>425568</v>
      </c>
      <c r="N276" s="41" t="s">
        <v>321</v>
      </c>
      <c r="O276" s="41"/>
      <c r="P276" s="64"/>
      <c r="Q276" s="42" t="s">
        <v>365</v>
      </c>
      <c r="R276" s="55"/>
      <c r="S276" s="55"/>
      <c r="T276" s="43" t="s">
        <v>718</v>
      </c>
      <c r="U276" s="43" t="s">
        <v>167</v>
      </c>
      <c r="V276" s="44">
        <v>44011</v>
      </c>
      <c r="W276" s="46">
        <v>41</v>
      </c>
      <c r="X276" s="64" t="s">
        <v>734</v>
      </c>
      <c r="Y276" s="44">
        <v>44012</v>
      </c>
      <c r="Z276" s="44">
        <v>44592.999305555553</v>
      </c>
      <c r="AA276" s="58" t="s">
        <v>951</v>
      </c>
      <c r="AB276" s="91">
        <v>5073612</v>
      </c>
      <c r="AC276" s="92">
        <v>0</v>
      </c>
      <c r="AD276" s="92">
        <v>0</v>
      </c>
      <c r="AE276" s="92">
        <v>0</v>
      </c>
      <c r="AF276" s="95"/>
    </row>
    <row r="277" spans="1:32" s="20" customFormat="1" ht="15.6" hidden="1" customHeight="1" x14ac:dyDescent="0.25">
      <c r="A277" s="43" t="s">
        <v>175</v>
      </c>
      <c r="B277" s="43" t="s">
        <v>268</v>
      </c>
      <c r="C277" s="43"/>
      <c r="D277" s="48">
        <v>77943935</v>
      </c>
      <c r="E277" s="43" t="s">
        <v>213</v>
      </c>
      <c r="F277" s="43" t="s">
        <v>215</v>
      </c>
      <c r="G277" s="43" t="s">
        <v>12</v>
      </c>
      <c r="H277" s="49" t="s">
        <v>12</v>
      </c>
      <c r="I277" s="43" t="s">
        <v>181</v>
      </c>
      <c r="J277" s="43" t="s">
        <v>185</v>
      </c>
      <c r="K277" s="40">
        <f t="shared" ref="K277:K282" si="5">L277+M277</f>
        <v>300000</v>
      </c>
      <c r="L277" s="40">
        <v>300000</v>
      </c>
      <c r="M277" s="40"/>
      <c r="N277" s="41"/>
      <c r="O277" s="41"/>
      <c r="P277" s="64"/>
      <c r="Q277" s="42"/>
      <c r="R277" s="55"/>
      <c r="S277" s="55"/>
      <c r="T277" s="43" t="s">
        <v>311</v>
      </c>
      <c r="U277" s="43" t="s">
        <v>167</v>
      </c>
      <c r="V277" s="44">
        <v>42485</v>
      </c>
      <c r="W277" s="46">
        <v>9</v>
      </c>
      <c r="X277" s="64" t="s">
        <v>333</v>
      </c>
      <c r="Y277" s="46" t="s">
        <v>336</v>
      </c>
      <c r="Z277" s="44">
        <v>42674.999305555553</v>
      </c>
      <c r="AA277" s="58" t="s">
        <v>951</v>
      </c>
      <c r="AB277" s="91">
        <v>5001985</v>
      </c>
      <c r="AC277" s="92">
        <v>140459.62</v>
      </c>
      <c r="AD277" s="92">
        <v>80859.62</v>
      </c>
      <c r="AE277" s="92">
        <v>76251.62</v>
      </c>
      <c r="AF277" s="95"/>
    </row>
    <row r="278" spans="1:32" s="20" customFormat="1" ht="15.6" hidden="1" customHeight="1" x14ac:dyDescent="0.25">
      <c r="A278" s="43" t="s">
        <v>176</v>
      </c>
      <c r="B278" s="43" t="s">
        <v>273</v>
      </c>
      <c r="C278" s="43"/>
      <c r="D278" s="48">
        <v>175602496</v>
      </c>
      <c r="E278" s="43" t="s">
        <v>184</v>
      </c>
      <c r="F278" s="43" t="s">
        <v>185</v>
      </c>
      <c r="G278" s="43" t="s">
        <v>12</v>
      </c>
      <c r="H278" s="49" t="s">
        <v>12</v>
      </c>
      <c r="I278" s="43" t="s">
        <v>181</v>
      </c>
      <c r="J278" s="43" t="s">
        <v>185</v>
      </c>
      <c r="K278" s="40">
        <f t="shared" si="5"/>
        <v>300000</v>
      </c>
      <c r="L278" s="42"/>
      <c r="M278" s="40">
        <v>300000</v>
      </c>
      <c r="N278" s="41"/>
      <c r="O278" s="41"/>
      <c r="P278" s="64"/>
      <c r="Q278" s="42"/>
      <c r="R278" s="55" t="s">
        <v>320</v>
      </c>
      <c r="S278" s="55" t="s">
        <v>991</v>
      </c>
      <c r="T278" s="43" t="s">
        <v>313</v>
      </c>
      <c r="U278" s="43" t="s">
        <v>167</v>
      </c>
      <c r="V278" s="44">
        <v>42382</v>
      </c>
      <c r="W278" s="46"/>
      <c r="X278" s="55"/>
      <c r="Y278" s="46"/>
      <c r="Z278" s="44"/>
      <c r="AA278" s="78" t="s">
        <v>959</v>
      </c>
      <c r="AB278" s="91"/>
      <c r="AC278" s="92"/>
      <c r="AD278" s="92"/>
      <c r="AE278" s="92"/>
      <c r="AF278" s="95"/>
    </row>
    <row r="279" spans="1:32" s="20" customFormat="1" ht="15.6" hidden="1" customHeight="1" x14ac:dyDescent="0.25">
      <c r="A279" s="43" t="s">
        <v>176</v>
      </c>
      <c r="B279" s="43" t="s">
        <v>273</v>
      </c>
      <c r="C279" s="43"/>
      <c r="D279" s="48">
        <v>175602496</v>
      </c>
      <c r="E279" s="43" t="s">
        <v>184</v>
      </c>
      <c r="F279" s="43" t="s">
        <v>185</v>
      </c>
      <c r="G279" s="43" t="s">
        <v>12</v>
      </c>
      <c r="H279" s="49" t="s">
        <v>12</v>
      </c>
      <c r="I279" s="43" t="s">
        <v>181</v>
      </c>
      <c r="J279" s="43" t="s">
        <v>185</v>
      </c>
      <c r="K279" s="40">
        <f t="shared" si="5"/>
        <v>-300000</v>
      </c>
      <c r="L279" s="42"/>
      <c r="M279" s="40">
        <v>-300000</v>
      </c>
      <c r="N279" s="41"/>
      <c r="O279" s="41"/>
      <c r="P279" s="64"/>
      <c r="Q279" s="42"/>
      <c r="R279" s="55" t="s">
        <v>320</v>
      </c>
      <c r="S279" s="55" t="s">
        <v>991</v>
      </c>
      <c r="T279" s="43" t="s">
        <v>311</v>
      </c>
      <c r="U279" s="43" t="s">
        <v>167</v>
      </c>
      <c r="V279" s="44">
        <v>42485</v>
      </c>
      <c r="W279" s="46"/>
      <c r="X279" s="55"/>
      <c r="Y279" s="46"/>
      <c r="Z279" s="44"/>
      <c r="AA279" s="78" t="s">
        <v>959</v>
      </c>
      <c r="AB279" s="91"/>
      <c r="AC279" s="92"/>
      <c r="AD279" s="92"/>
      <c r="AE279" s="92"/>
      <c r="AF279" s="95"/>
    </row>
    <row r="280" spans="1:32" s="19" customFormat="1" ht="15.6" hidden="1" customHeight="1" x14ac:dyDescent="0.25">
      <c r="A280" s="43" t="s">
        <v>175</v>
      </c>
      <c r="B280" s="43" t="s">
        <v>268</v>
      </c>
      <c r="C280" s="43"/>
      <c r="D280" s="48">
        <v>77943935</v>
      </c>
      <c r="E280" s="43" t="s">
        <v>126</v>
      </c>
      <c r="F280" s="43" t="s">
        <v>25</v>
      </c>
      <c r="G280" s="43" t="s">
        <v>12</v>
      </c>
      <c r="H280" s="49" t="s">
        <v>12</v>
      </c>
      <c r="I280" s="43" t="s">
        <v>544</v>
      </c>
      <c r="J280" s="43" t="s">
        <v>633</v>
      </c>
      <c r="K280" s="40">
        <f t="shared" si="5"/>
        <v>4386180</v>
      </c>
      <c r="L280" s="40">
        <v>3986180</v>
      </c>
      <c r="M280" s="40">
        <v>400000</v>
      </c>
      <c r="N280" s="41" t="s">
        <v>321</v>
      </c>
      <c r="O280" s="41"/>
      <c r="P280" s="64" t="s">
        <v>203</v>
      </c>
      <c r="Q280" s="42"/>
      <c r="R280" s="55" t="s">
        <v>318</v>
      </c>
      <c r="S280" s="55"/>
      <c r="T280" s="43" t="s">
        <v>312</v>
      </c>
      <c r="U280" s="43" t="s">
        <v>198</v>
      </c>
      <c r="V280" s="44">
        <v>42185</v>
      </c>
      <c r="W280" s="46">
        <v>2</v>
      </c>
      <c r="X280" s="64" t="s">
        <v>326</v>
      </c>
      <c r="Y280" s="46" t="s">
        <v>327</v>
      </c>
      <c r="Z280" s="44">
        <v>43190.666666666664</v>
      </c>
      <c r="AA280" s="58" t="s">
        <v>951</v>
      </c>
      <c r="AB280" s="91">
        <v>5010854</v>
      </c>
      <c r="AC280" s="92">
        <v>3316044.8699999996</v>
      </c>
      <c r="AD280" s="92">
        <v>3316044.87</v>
      </c>
      <c r="AE280" s="92">
        <v>3137620.73</v>
      </c>
      <c r="AF280" s="95"/>
    </row>
    <row r="281" spans="1:32" s="19" customFormat="1" ht="15.6" hidden="1" customHeight="1" x14ac:dyDescent="0.25">
      <c r="A281" s="43" t="s">
        <v>175</v>
      </c>
      <c r="B281" s="43" t="s">
        <v>268</v>
      </c>
      <c r="C281" s="43"/>
      <c r="D281" s="48">
        <v>77943935</v>
      </c>
      <c r="E281" s="43" t="s">
        <v>126</v>
      </c>
      <c r="F281" s="43" t="s">
        <v>25</v>
      </c>
      <c r="G281" s="43" t="s">
        <v>12</v>
      </c>
      <c r="H281" s="49" t="s">
        <v>12</v>
      </c>
      <c r="I281" s="43" t="s">
        <v>544</v>
      </c>
      <c r="J281" s="43" t="s">
        <v>633</v>
      </c>
      <c r="K281" s="40">
        <f t="shared" si="5"/>
        <v>-340605</v>
      </c>
      <c r="L281" s="40">
        <v>-340605</v>
      </c>
      <c r="M281" s="40"/>
      <c r="N281" s="41"/>
      <c r="O281" s="41"/>
      <c r="P281" s="64"/>
      <c r="Q281" s="42"/>
      <c r="R281" s="55"/>
      <c r="S281" s="55"/>
      <c r="T281" s="43" t="s">
        <v>507</v>
      </c>
      <c r="U281" s="43" t="s">
        <v>167</v>
      </c>
      <c r="V281" s="44">
        <v>43473</v>
      </c>
      <c r="W281" s="46">
        <v>2</v>
      </c>
      <c r="X281" s="64" t="s">
        <v>326</v>
      </c>
      <c r="Y281" s="46" t="s">
        <v>327</v>
      </c>
      <c r="Z281" s="44">
        <v>43190.666666666664</v>
      </c>
      <c r="AA281" s="58" t="s">
        <v>951</v>
      </c>
      <c r="AB281" s="91">
        <v>5010854</v>
      </c>
      <c r="AC281" s="92"/>
      <c r="AD281" s="92"/>
      <c r="AE281" s="92"/>
      <c r="AF281" s="95"/>
    </row>
    <row r="282" spans="1:32" s="19" customFormat="1" ht="15.6" hidden="1" customHeight="1" x14ac:dyDescent="0.25">
      <c r="A282" s="43" t="s">
        <v>177</v>
      </c>
      <c r="B282" s="43" t="s">
        <v>276</v>
      </c>
      <c r="C282" s="43"/>
      <c r="D282" s="48">
        <v>111991279</v>
      </c>
      <c r="E282" s="43" t="s">
        <v>443</v>
      </c>
      <c r="F282" s="43" t="s">
        <v>444</v>
      </c>
      <c r="G282" s="43" t="s">
        <v>445</v>
      </c>
      <c r="H282" s="49" t="s">
        <v>445</v>
      </c>
      <c r="I282" s="43" t="s">
        <v>446</v>
      </c>
      <c r="J282" s="43" t="s">
        <v>447</v>
      </c>
      <c r="K282" s="40">
        <f t="shared" si="5"/>
        <v>980000</v>
      </c>
      <c r="L282" s="40">
        <v>980000</v>
      </c>
      <c r="M282" s="40"/>
      <c r="N282" s="41"/>
      <c r="O282" s="41"/>
      <c r="P282" s="64"/>
      <c r="Q282" s="42"/>
      <c r="R282" s="55"/>
      <c r="S282" s="55"/>
      <c r="T282" s="43" t="s">
        <v>429</v>
      </c>
      <c r="U282" s="43" t="s">
        <v>198</v>
      </c>
      <c r="V282" s="44">
        <v>43139</v>
      </c>
      <c r="W282" s="46">
        <v>36</v>
      </c>
      <c r="X282" s="55" t="s">
        <v>399</v>
      </c>
      <c r="Y282" s="46" t="s">
        <v>519</v>
      </c>
      <c r="Z282" s="44">
        <v>44348.999305555553</v>
      </c>
      <c r="AA282" s="58" t="s">
        <v>951</v>
      </c>
      <c r="AB282" s="91" t="s">
        <v>965</v>
      </c>
      <c r="AC282" s="92">
        <v>0</v>
      </c>
      <c r="AD282" s="92">
        <v>0</v>
      </c>
      <c r="AE282" s="92"/>
      <c r="AF282" s="95"/>
    </row>
    <row r="283" spans="1:32" s="19" customFormat="1" ht="15.6" customHeight="1" x14ac:dyDescent="0.25">
      <c r="A283" s="43" t="s">
        <v>175</v>
      </c>
      <c r="B283" s="43" t="s">
        <v>816</v>
      </c>
      <c r="C283" s="43">
        <v>1090219</v>
      </c>
      <c r="D283" s="48">
        <v>62000000</v>
      </c>
      <c r="E283" s="43" t="s">
        <v>822</v>
      </c>
      <c r="F283" s="43" t="s">
        <v>824</v>
      </c>
      <c r="G283" s="43" t="s">
        <v>12</v>
      </c>
      <c r="H283" s="49" t="s">
        <v>12</v>
      </c>
      <c r="I283" s="43" t="s">
        <v>883</v>
      </c>
      <c r="J283" s="43" t="s">
        <v>985</v>
      </c>
      <c r="K283" s="40">
        <v>358958.4</v>
      </c>
      <c r="L283" s="40">
        <v>358958.4</v>
      </c>
      <c r="M283" s="40"/>
      <c r="N283" s="41"/>
      <c r="O283" s="41"/>
      <c r="P283" s="64" t="s">
        <v>1003</v>
      </c>
      <c r="Q283" s="42"/>
      <c r="R283" s="55"/>
      <c r="S283" s="55"/>
      <c r="T283" s="43" t="s">
        <v>970</v>
      </c>
      <c r="U283" s="43" t="s">
        <v>167</v>
      </c>
      <c r="V283" s="44">
        <v>44631</v>
      </c>
      <c r="W283" s="46"/>
      <c r="X283" s="64"/>
      <c r="Y283" s="46"/>
      <c r="Z283" s="44"/>
      <c r="AA283" s="78"/>
      <c r="AB283" s="91"/>
      <c r="AC283" s="92"/>
      <c r="AD283" s="92"/>
      <c r="AE283" s="92"/>
      <c r="AF283" s="95"/>
    </row>
    <row r="284" spans="1:32" s="19" customFormat="1" ht="15.6" hidden="1" customHeight="1" x14ac:dyDescent="0.25">
      <c r="A284" s="43" t="s">
        <v>176</v>
      </c>
      <c r="B284" s="43" t="s">
        <v>273</v>
      </c>
      <c r="C284" s="43">
        <v>1090211</v>
      </c>
      <c r="D284" s="48">
        <v>175602496</v>
      </c>
      <c r="E284" s="43" t="s">
        <v>705</v>
      </c>
      <c r="F284" s="43" t="s">
        <v>708</v>
      </c>
      <c r="G284" s="43" t="s">
        <v>684</v>
      </c>
      <c r="H284" s="49" t="s">
        <v>684</v>
      </c>
      <c r="I284" s="43" t="s">
        <v>684</v>
      </c>
      <c r="J284" s="43" t="s">
        <v>685</v>
      </c>
      <c r="K284" s="40">
        <v>21096652</v>
      </c>
      <c r="L284" s="42"/>
      <c r="M284" s="40">
        <v>21096652</v>
      </c>
      <c r="N284" s="43"/>
      <c r="O284" s="43"/>
      <c r="P284" s="55"/>
      <c r="Q284" s="42"/>
      <c r="R284" s="55"/>
      <c r="S284" s="55"/>
      <c r="T284" s="43" t="s">
        <v>664</v>
      </c>
      <c r="U284" s="43" t="s">
        <v>167</v>
      </c>
      <c r="V284" s="44">
        <v>43920</v>
      </c>
      <c r="W284" s="46"/>
      <c r="X284" s="64" t="s">
        <v>716</v>
      </c>
      <c r="Y284" s="46"/>
      <c r="Z284" s="44"/>
      <c r="AA284" s="78" t="s">
        <v>966</v>
      </c>
      <c r="AB284" s="91"/>
      <c r="AC284" s="92"/>
      <c r="AD284" s="92"/>
      <c r="AE284" s="92"/>
      <c r="AF284" s="95"/>
    </row>
    <row r="285" spans="1:32" s="19" customFormat="1" ht="15.6" customHeight="1" x14ac:dyDescent="0.25">
      <c r="A285" s="43" t="s">
        <v>175</v>
      </c>
      <c r="B285" s="43" t="s">
        <v>322</v>
      </c>
      <c r="C285" s="43">
        <v>1090219</v>
      </c>
      <c r="D285" s="48">
        <v>22100000</v>
      </c>
      <c r="E285" s="43" t="s">
        <v>120</v>
      </c>
      <c r="F285" s="43" t="s">
        <v>5</v>
      </c>
      <c r="G285" s="43" t="s">
        <v>373</v>
      </c>
      <c r="H285" s="49" t="s">
        <v>373</v>
      </c>
      <c r="I285" s="43" t="s">
        <v>373</v>
      </c>
      <c r="J285" s="43" t="s">
        <v>9</v>
      </c>
      <c r="K285" s="40">
        <v>-500000</v>
      </c>
      <c r="L285" s="40">
        <v>-500000</v>
      </c>
      <c r="M285" s="40"/>
      <c r="N285" s="41"/>
      <c r="O285" s="41"/>
      <c r="P285" s="64"/>
      <c r="Q285" s="42"/>
      <c r="R285" s="55"/>
      <c r="S285" s="55" t="s">
        <v>991</v>
      </c>
      <c r="T285" s="52" t="s">
        <v>970</v>
      </c>
      <c r="U285" s="43" t="s">
        <v>167</v>
      </c>
      <c r="V285" s="44">
        <v>44631</v>
      </c>
      <c r="W285" s="45"/>
      <c r="X285" s="64"/>
      <c r="Y285" s="46"/>
      <c r="Z285" s="44"/>
      <c r="AA285" s="58"/>
      <c r="AB285" s="91"/>
      <c r="AC285" s="92"/>
      <c r="AD285" s="92"/>
      <c r="AE285" s="92"/>
      <c r="AF285" s="95"/>
    </row>
    <row r="286" spans="1:32" s="19" customFormat="1" ht="15.6" hidden="1" customHeight="1" x14ac:dyDescent="0.25">
      <c r="A286" s="43" t="s">
        <v>175</v>
      </c>
      <c r="B286" s="43" t="s">
        <v>322</v>
      </c>
      <c r="C286" s="43"/>
      <c r="D286" s="48">
        <v>22100000</v>
      </c>
      <c r="E286" s="43" t="s">
        <v>120</v>
      </c>
      <c r="F286" s="43" t="s">
        <v>5</v>
      </c>
      <c r="G286" s="43" t="s">
        <v>373</v>
      </c>
      <c r="H286" s="49" t="s">
        <v>373</v>
      </c>
      <c r="I286" s="43" t="s">
        <v>373</v>
      </c>
      <c r="J286" s="43" t="s">
        <v>9</v>
      </c>
      <c r="K286" s="40">
        <f t="shared" ref="K286:K291" si="6">L286+M286</f>
        <v>500000</v>
      </c>
      <c r="L286" s="40">
        <v>500000</v>
      </c>
      <c r="M286" s="40"/>
      <c r="N286" s="41"/>
      <c r="O286" s="41"/>
      <c r="P286" s="64" t="s">
        <v>204</v>
      </c>
      <c r="Q286" s="42"/>
      <c r="R286" s="55"/>
      <c r="S286" s="55" t="s">
        <v>991</v>
      </c>
      <c r="T286" s="43" t="s">
        <v>312</v>
      </c>
      <c r="U286" s="43" t="s">
        <v>198</v>
      </c>
      <c r="V286" s="44">
        <v>42185</v>
      </c>
      <c r="W286" s="44"/>
      <c r="X286" s="64" t="s">
        <v>539</v>
      </c>
      <c r="Y286" s="46"/>
      <c r="Z286" s="44"/>
      <c r="AA286" s="78" t="s">
        <v>959</v>
      </c>
      <c r="AB286" s="91"/>
      <c r="AC286" s="92"/>
      <c r="AD286" s="92"/>
      <c r="AE286" s="92"/>
      <c r="AF286" s="95"/>
    </row>
    <row r="287" spans="1:32" s="19" customFormat="1" ht="15.6" hidden="1" customHeight="1" x14ac:dyDescent="0.25">
      <c r="A287" s="43" t="s">
        <v>175</v>
      </c>
      <c r="B287" s="43" t="s">
        <v>322</v>
      </c>
      <c r="C287" s="43"/>
      <c r="D287" s="48">
        <v>22100000</v>
      </c>
      <c r="E287" s="43" t="s">
        <v>123</v>
      </c>
      <c r="F287" s="43" t="s">
        <v>14</v>
      </c>
      <c r="G287" s="43" t="s">
        <v>373</v>
      </c>
      <c r="H287" s="49" t="s">
        <v>373</v>
      </c>
      <c r="I287" s="43" t="s">
        <v>373</v>
      </c>
      <c r="J287" s="43" t="s">
        <v>629</v>
      </c>
      <c r="K287" s="40">
        <f t="shared" si="6"/>
        <v>300000</v>
      </c>
      <c r="L287" s="50">
        <v>300000</v>
      </c>
      <c r="M287" s="40"/>
      <c r="N287" s="41"/>
      <c r="O287" s="41"/>
      <c r="P287" s="64" t="s">
        <v>204</v>
      </c>
      <c r="Q287" s="42"/>
      <c r="R287" s="55"/>
      <c r="S287" s="55"/>
      <c r="T287" s="43" t="s">
        <v>312</v>
      </c>
      <c r="U287" s="43" t="s">
        <v>198</v>
      </c>
      <c r="V287" s="44">
        <v>42185</v>
      </c>
      <c r="W287" s="46">
        <v>4</v>
      </c>
      <c r="X287" s="64" t="s">
        <v>326</v>
      </c>
      <c r="Y287" s="46" t="s">
        <v>329</v>
      </c>
      <c r="Z287" s="44">
        <v>43990.583333333336</v>
      </c>
      <c r="AA287" s="58" t="s">
        <v>951</v>
      </c>
      <c r="AB287" s="91">
        <v>5001217</v>
      </c>
      <c r="AC287" s="92">
        <v>134416</v>
      </c>
      <c r="AD287" s="92">
        <v>134416</v>
      </c>
      <c r="AE287" s="92">
        <v>134361.29999999999</v>
      </c>
      <c r="AF287" s="95"/>
    </row>
    <row r="288" spans="1:32" s="19" customFormat="1" ht="15.6" hidden="1" customHeight="1" x14ac:dyDescent="0.25">
      <c r="A288" s="43" t="s">
        <v>175</v>
      </c>
      <c r="B288" s="43" t="s">
        <v>322</v>
      </c>
      <c r="C288" s="43"/>
      <c r="D288" s="48">
        <v>22100000</v>
      </c>
      <c r="E288" s="43" t="s">
        <v>123</v>
      </c>
      <c r="F288" s="43" t="s">
        <v>14</v>
      </c>
      <c r="G288" s="43" t="s">
        <v>12</v>
      </c>
      <c r="H288" s="49" t="s">
        <v>12</v>
      </c>
      <c r="I288" s="43" t="s">
        <v>181</v>
      </c>
      <c r="J288" s="43" t="s">
        <v>182</v>
      </c>
      <c r="K288" s="40">
        <f t="shared" si="6"/>
        <v>160700</v>
      </c>
      <c r="L288" s="50">
        <v>160700</v>
      </c>
      <c r="M288" s="40"/>
      <c r="N288" s="41"/>
      <c r="O288" s="41"/>
      <c r="P288" s="64"/>
      <c r="Q288" s="42"/>
      <c r="R288" s="55" t="s">
        <v>317</v>
      </c>
      <c r="S288" s="55"/>
      <c r="T288" s="43" t="s">
        <v>313</v>
      </c>
      <c r="U288" s="43" t="s">
        <v>167</v>
      </c>
      <c r="V288" s="44">
        <v>42382</v>
      </c>
      <c r="W288" s="46">
        <v>4</v>
      </c>
      <c r="X288" s="64" t="s">
        <v>326</v>
      </c>
      <c r="Y288" s="46" t="s">
        <v>329</v>
      </c>
      <c r="Z288" s="44">
        <v>43990.583333333336</v>
      </c>
      <c r="AA288" s="58" t="s">
        <v>951</v>
      </c>
      <c r="AB288" s="91">
        <v>5001006</v>
      </c>
      <c r="AC288" s="92">
        <v>129630.39999999999</v>
      </c>
      <c r="AD288" s="92">
        <v>129630.39999999999</v>
      </c>
      <c r="AE288" s="92">
        <v>101630.39999999999</v>
      </c>
      <c r="AF288" s="95"/>
    </row>
    <row r="289" spans="1:32" s="19" customFormat="1" ht="15.6" hidden="1" customHeight="1" x14ac:dyDescent="0.25">
      <c r="A289" s="43" t="s">
        <v>175</v>
      </c>
      <c r="B289" s="43" t="s">
        <v>322</v>
      </c>
      <c r="C289" s="43"/>
      <c r="D289" s="48">
        <v>22100000</v>
      </c>
      <c r="E289" s="43" t="s">
        <v>123</v>
      </c>
      <c r="F289" s="43" t="s">
        <v>14</v>
      </c>
      <c r="G289" s="43" t="s">
        <v>307</v>
      </c>
      <c r="H289" s="49" t="s">
        <v>307</v>
      </c>
      <c r="I289" s="43" t="s">
        <v>15</v>
      </c>
      <c r="J289" s="43" t="s">
        <v>16</v>
      </c>
      <c r="K289" s="40">
        <f t="shared" si="6"/>
        <v>1082400</v>
      </c>
      <c r="L289" s="50">
        <v>1082400</v>
      </c>
      <c r="M289" s="40"/>
      <c r="N289" s="41"/>
      <c r="O289" s="41"/>
      <c r="P289" s="64"/>
      <c r="Q289" s="42"/>
      <c r="R289" s="55"/>
      <c r="S289" s="55"/>
      <c r="T289" s="43" t="s">
        <v>312</v>
      </c>
      <c r="U289" s="43" t="s">
        <v>198</v>
      </c>
      <c r="V289" s="44">
        <v>42185</v>
      </c>
      <c r="W289" s="46">
        <v>4</v>
      </c>
      <c r="X289" s="64" t="s">
        <v>326</v>
      </c>
      <c r="Y289" s="46" t="s">
        <v>329</v>
      </c>
      <c r="Z289" s="44">
        <v>43990.583333333336</v>
      </c>
      <c r="AA289" s="58" t="s">
        <v>951</v>
      </c>
      <c r="AB289" s="91">
        <v>5000346</v>
      </c>
      <c r="AC289" s="92">
        <v>1088560</v>
      </c>
      <c r="AD289" s="92">
        <v>1088195.3500000001</v>
      </c>
      <c r="AE289" s="92">
        <v>1088195.3500000001</v>
      </c>
      <c r="AF289" s="95"/>
    </row>
    <row r="290" spans="1:32" s="19" customFormat="1" ht="15.6" hidden="1" customHeight="1" x14ac:dyDescent="0.25">
      <c r="A290" s="43" t="s">
        <v>175</v>
      </c>
      <c r="B290" s="43" t="s">
        <v>322</v>
      </c>
      <c r="C290" s="43"/>
      <c r="D290" s="48">
        <v>22100000</v>
      </c>
      <c r="E290" s="43" t="s">
        <v>123</v>
      </c>
      <c r="F290" s="43" t="s">
        <v>14</v>
      </c>
      <c r="G290" s="43" t="s">
        <v>307</v>
      </c>
      <c r="H290" s="49" t="s">
        <v>307</v>
      </c>
      <c r="I290" s="43" t="s">
        <v>15</v>
      </c>
      <c r="J290" s="43" t="s">
        <v>16</v>
      </c>
      <c r="K290" s="40">
        <f t="shared" si="6"/>
        <v>6160</v>
      </c>
      <c r="L290" s="50">
        <v>6160</v>
      </c>
      <c r="M290" s="40"/>
      <c r="N290" s="41"/>
      <c r="O290" s="41"/>
      <c r="P290" s="64"/>
      <c r="Q290" s="42"/>
      <c r="R290" s="55"/>
      <c r="S290" s="55"/>
      <c r="T290" s="43" t="s">
        <v>507</v>
      </c>
      <c r="U290" s="43" t="s">
        <v>167</v>
      </c>
      <c r="V290" s="44">
        <v>43473</v>
      </c>
      <c r="W290" s="46">
        <v>4</v>
      </c>
      <c r="X290" s="64" t="s">
        <v>326</v>
      </c>
      <c r="Y290" s="46" t="s">
        <v>329</v>
      </c>
      <c r="Z290" s="44">
        <v>43990.583333333336</v>
      </c>
      <c r="AA290" s="58" t="s">
        <v>951</v>
      </c>
      <c r="AB290" s="91">
        <v>5000346</v>
      </c>
      <c r="AC290" s="92"/>
      <c r="AD290" s="92"/>
      <c r="AE290" s="92"/>
      <c r="AF290" s="95"/>
    </row>
    <row r="291" spans="1:32" s="19" customFormat="1" ht="15.6" hidden="1" customHeight="1" x14ac:dyDescent="0.25">
      <c r="A291" s="43" t="s">
        <v>175</v>
      </c>
      <c r="B291" s="43" t="s">
        <v>322</v>
      </c>
      <c r="C291" s="43"/>
      <c r="D291" s="48">
        <v>22100000</v>
      </c>
      <c r="E291" s="43" t="s">
        <v>123</v>
      </c>
      <c r="F291" s="43" t="s">
        <v>14</v>
      </c>
      <c r="G291" s="43" t="s">
        <v>375</v>
      </c>
      <c r="H291" s="49" t="s">
        <v>375</v>
      </c>
      <c r="I291" s="43" t="s">
        <v>208</v>
      </c>
      <c r="J291" s="43" t="s">
        <v>17</v>
      </c>
      <c r="K291" s="40">
        <f t="shared" si="6"/>
        <v>279825</v>
      </c>
      <c r="L291" s="50">
        <v>279825</v>
      </c>
      <c r="M291" s="40"/>
      <c r="N291" s="41"/>
      <c r="O291" s="41"/>
      <c r="P291" s="64"/>
      <c r="Q291" s="42"/>
      <c r="R291" s="55"/>
      <c r="S291" s="55"/>
      <c r="T291" s="43" t="s">
        <v>312</v>
      </c>
      <c r="U291" s="43" t="s">
        <v>198</v>
      </c>
      <c r="V291" s="44">
        <v>42185</v>
      </c>
      <c r="W291" s="46">
        <v>4</v>
      </c>
      <c r="X291" s="64" t="s">
        <v>326</v>
      </c>
      <c r="Y291" s="46" t="s">
        <v>329</v>
      </c>
      <c r="Z291" s="44">
        <v>43990.583333333336</v>
      </c>
      <c r="AA291" s="58" t="s">
        <v>951</v>
      </c>
      <c r="AB291" s="91">
        <v>5000467</v>
      </c>
      <c r="AC291" s="92">
        <v>240827.74</v>
      </c>
      <c r="AD291" s="92">
        <v>240827.74</v>
      </c>
      <c r="AE291" s="92">
        <v>221204.58000000002</v>
      </c>
      <c r="AF291" s="95"/>
    </row>
    <row r="292" spans="1:32" s="19" customFormat="1" ht="15.6" hidden="1" customHeight="1" x14ac:dyDescent="0.25">
      <c r="A292" s="43" t="s">
        <v>175</v>
      </c>
      <c r="B292" s="43" t="s">
        <v>268</v>
      </c>
      <c r="C292" s="43"/>
      <c r="D292" s="48">
        <v>77943935</v>
      </c>
      <c r="E292" s="43" t="s">
        <v>650</v>
      </c>
      <c r="F292" s="43" t="s">
        <v>651</v>
      </c>
      <c r="G292" s="43" t="s">
        <v>211</v>
      </c>
      <c r="H292" s="49" t="s">
        <v>211</v>
      </c>
      <c r="I292" s="43" t="s">
        <v>211</v>
      </c>
      <c r="J292" s="43" t="s">
        <v>651</v>
      </c>
      <c r="K292" s="50">
        <v>34921360</v>
      </c>
      <c r="L292" s="50">
        <v>34921360</v>
      </c>
      <c r="M292" s="40"/>
      <c r="N292" s="41"/>
      <c r="O292" s="41"/>
      <c r="P292" s="64" t="s">
        <v>205</v>
      </c>
      <c r="Q292" s="42"/>
      <c r="R292" s="55"/>
      <c r="S292" s="55"/>
      <c r="T292" s="43" t="s">
        <v>652</v>
      </c>
      <c r="U292" s="43" t="s">
        <v>198</v>
      </c>
      <c r="V292" s="44">
        <v>43797</v>
      </c>
      <c r="W292" s="46"/>
      <c r="X292" s="64" t="s">
        <v>743</v>
      </c>
      <c r="Y292" s="46"/>
      <c r="Z292" s="44"/>
      <c r="AA292" s="58" t="s">
        <v>951</v>
      </c>
      <c r="AB292" s="91"/>
      <c r="AC292" s="92"/>
      <c r="AD292" s="92"/>
      <c r="AE292" s="92"/>
      <c r="AF292" s="95"/>
    </row>
    <row r="293" spans="1:32" s="19" customFormat="1" ht="15.6" hidden="1" customHeight="1" x14ac:dyDescent="0.25">
      <c r="A293" s="43" t="s">
        <v>175</v>
      </c>
      <c r="B293" s="43" t="s">
        <v>322</v>
      </c>
      <c r="C293" s="43"/>
      <c r="D293" s="48">
        <v>22100000</v>
      </c>
      <c r="E293" s="43" t="s">
        <v>122</v>
      </c>
      <c r="F293" s="43" t="s">
        <v>11</v>
      </c>
      <c r="G293" s="43" t="s">
        <v>12</v>
      </c>
      <c r="H293" s="49" t="s">
        <v>12</v>
      </c>
      <c r="I293" s="43" t="s">
        <v>12</v>
      </c>
      <c r="J293" s="43" t="s">
        <v>13</v>
      </c>
      <c r="K293" s="40">
        <f>L293+M293</f>
        <v>250000</v>
      </c>
      <c r="L293" s="40">
        <v>250000</v>
      </c>
      <c r="M293" s="40"/>
      <c r="N293" s="41"/>
      <c r="O293" s="41"/>
      <c r="P293" s="64"/>
      <c r="Q293" s="42"/>
      <c r="R293" s="55"/>
      <c r="S293" s="55" t="s">
        <v>991</v>
      </c>
      <c r="T293" s="43" t="s">
        <v>312</v>
      </c>
      <c r="U293" s="43" t="s">
        <v>198</v>
      </c>
      <c r="V293" s="44">
        <v>42185</v>
      </c>
      <c r="W293" s="46"/>
      <c r="X293" s="64"/>
      <c r="Y293" s="46"/>
      <c r="Z293" s="44"/>
      <c r="AA293" s="78" t="s">
        <v>959</v>
      </c>
      <c r="AB293" s="91"/>
      <c r="AC293" s="92"/>
      <c r="AD293" s="92"/>
      <c r="AE293" s="92"/>
      <c r="AF293" s="95"/>
    </row>
    <row r="294" spans="1:32" s="19" customFormat="1" ht="15.6" hidden="1" customHeight="1" x14ac:dyDescent="0.25">
      <c r="A294" s="43" t="s">
        <v>175</v>
      </c>
      <c r="B294" s="43" t="s">
        <v>322</v>
      </c>
      <c r="C294" s="43"/>
      <c r="D294" s="48">
        <v>22100000</v>
      </c>
      <c r="E294" s="43" t="s">
        <v>122</v>
      </c>
      <c r="F294" s="43" t="s">
        <v>11</v>
      </c>
      <c r="G294" s="43" t="s">
        <v>12</v>
      </c>
      <c r="H294" s="49" t="s">
        <v>12</v>
      </c>
      <c r="I294" s="43" t="s">
        <v>12</v>
      </c>
      <c r="J294" s="43" t="s">
        <v>13</v>
      </c>
      <c r="K294" s="40">
        <f>L294+M294</f>
        <v>-250000</v>
      </c>
      <c r="L294" s="40">
        <v>-250000</v>
      </c>
      <c r="M294" s="40"/>
      <c r="N294" s="41"/>
      <c r="O294" s="41"/>
      <c r="P294" s="64"/>
      <c r="Q294" s="42"/>
      <c r="R294" s="55" t="s">
        <v>315</v>
      </c>
      <c r="S294" s="55" t="s">
        <v>991</v>
      </c>
      <c r="T294" s="43" t="s">
        <v>311</v>
      </c>
      <c r="U294" s="43" t="s">
        <v>167</v>
      </c>
      <c r="V294" s="44">
        <v>42485</v>
      </c>
      <c r="W294" s="46"/>
      <c r="X294" s="64"/>
      <c r="Y294" s="46"/>
      <c r="Z294" s="44"/>
      <c r="AA294" s="78" t="s">
        <v>959</v>
      </c>
      <c r="AB294" s="91"/>
      <c r="AC294" s="92"/>
      <c r="AD294" s="92"/>
      <c r="AE294" s="92"/>
      <c r="AF294" s="95"/>
    </row>
    <row r="295" spans="1:32" s="19" customFormat="1" ht="33.75" hidden="1" customHeight="1" x14ac:dyDescent="0.25">
      <c r="A295" s="43" t="s">
        <v>190</v>
      </c>
      <c r="B295" s="43" t="s">
        <v>190</v>
      </c>
      <c r="C295" s="43"/>
      <c r="D295" s="48">
        <v>4393572</v>
      </c>
      <c r="E295" s="43" t="s">
        <v>191</v>
      </c>
      <c r="F295" s="43" t="s">
        <v>279</v>
      </c>
      <c r="G295" s="43" t="s">
        <v>376</v>
      </c>
      <c r="H295" s="49" t="s">
        <v>376</v>
      </c>
      <c r="I295" s="43" t="s">
        <v>192</v>
      </c>
      <c r="J295" s="43" t="s">
        <v>195</v>
      </c>
      <c r="K295" s="50">
        <f>L295+M295</f>
        <v>413020</v>
      </c>
      <c r="L295" s="50">
        <v>413020</v>
      </c>
      <c r="M295" s="40"/>
      <c r="N295" s="41"/>
      <c r="O295" s="41"/>
      <c r="P295" s="64"/>
      <c r="Q295" s="42"/>
      <c r="R295" s="55"/>
      <c r="S295" s="55"/>
      <c r="T295" s="43" t="s">
        <v>313</v>
      </c>
      <c r="U295" s="43" t="s">
        <v>167</v>
      </c>
      <c r="V295" s="44">
        <v>42382</v>
      </c>
      <c r="W295" s="57" t="s">
        <v>1005</v>
      </c>
      <c r="X295" s="64" t="s">
        <v>342</v>
      </c>
      <c r="Y295" s="46" t="s">
        <v>332</v>
      </c>
      <c r="Z295" s="44">
        <v>45107.583333333336</v>
      </c>
      <c r="AA295" s="58" t="s">
        <v>952</v>
      </c>
      <c r="AB295" s="91" t="s">
        <v>1000</v>
      </c>
      <c r="AC295" s="92"/>
      <c r="AD295" s="92"/>
      <c r="AE295" s="92"/>
      <c r="AF295" s="95"/>
    </row>
    <row r="296" spans="1:32" s="19" customFormat="1" ht="14.25" hidden="1" customHeight="1" x14ac:dyDescent="0.25">
      <c r="A296" s="43" t="s">
        <v>190</v>
      </c>
      <c r="B296" s="43" t="s">
        <v>190</v>
      </c>
      <c r="C296" s="43"/>
      <c r="D296" s="48">
        <v>4393572</v>
      </c>
      <c r="E296" s="43" t="s">
        <v>191</v>
      </c>
      <c r="F296" s="43" t="s">
        <v>279</v>
      </c>
      <c r="G296" s="43" t="s">
        <v>376</v>
      </c>
      <c r="H296" s="49" t="s">
        <v>376</v>
      </c>
      <c r="I296" s="43" t="s">
        <v>281</v>
      </c>
      <c r="J296" s="43" t="s">
        <v>195</v>
      </c>
      <c r="K296" s="50">
        <f>L296+M296</f>
        <v>1506140</v>
      </c>
      <c r="L296" s="50">
        <v>1506140</v>
      </c>
      <c r="M296" s="40"/>
      <c r="N296" s="41"/>
      <c r="O296" s="41"/>
      <c r="P296" s="64"/>
      <c r="Q296" s="42"/>
      <c r="R296" s="55"/>
      <c r="S296" s="55"/>
      <c r="T296" s="43" t="s">
        <v>311</v>
      </c>
      <c r="U296" s="43" t="s">
        <v>167</v>
      </c>
      <c r="V296" s="44">
        <v>42485</v>
      </c>
      <c r="W296" s="46" t="s">
        <v>455</v>
      </c>
      <c r="X296" s="64" t="s">
        <v>333</v>
      </c>
      <c r="Y296" s="46" t="s">
        <v>334</v>
      </c>
      <c r="Z296" s="44">
        <v>43343.999305555553</v>
      </c>
      <c r="AA296" s="58" t="s">
        <v>951</v>
      </c>
      <c r="AB296" s="91" t="s">
        <v>1038</v>
      </c>
      <c r="AC296" s="92">
        <v>444223.56</v>
      </c>
      <c r="AD296" s="92">
        <v>443625.85</v>
      </c>
      <c r="AE296" s="92">
        <v>191962.18</v>
      </c>
      <c r="AF296" s="95"/>
    </row>
    <row r="297" spans="1:32" s="19" customFormat="1" ht="15.6" hidden="1" customHeight="1" x14ac:dyDescent="0.25">
      <c r="A297" s="43" t="s">
        <v>278</v>
      </c>
      <c r="B297" s="43" t="s">
        <v>278</v>
      </c>
      <c r="C297" s="43"/>
      <c r="D297" s="48">
        <v>3134268</v>
      </c>
      <c r="E297" s="43" t="s">
        <v>282</v>
      </c>
      <c r="F297" s="43" t="s">
        <v>280</v>
      </c>
      <c r="G297" s="43" t="s">
        <v>376</v>
      </c>
      <c r="H297" s="49" t="s">
        <v>376</v>
      </c>
      <c r="I297" s="43" t="s">
        <v>497</v>
      </c>
      <c r="J297" s="43" t="s">
        <v>195</v>
      </c>
      <c r="K297" s="50">
        <f>L297+M297</f>
        <v>1680840</v>
      </c>
      <c r="L297" s="50"/>
      <c r="M297" s="50">
        <v>1680840</v>
      </c>
      <c r="N297" s="41"/>
      <c r="O297" s="41"/>
      <c r="P297" s="64"/>
      <c r="Q297" s="42"/>
      <c r="R297" s="55"/>
      <c r="S297" s="55"/>
      <c r="T297" s="43" t="s">
        <v>461</v>
      </c>
      <c r="U297" s="43" t="s">
        <v>167</v>
      </c>
      <c r="V297" s="44" t="s">
        <v>496</v>
      </c>
      <c r="W297" s="57" t="s">
        <v>1040</v>
      </c>
      <c r="X297" s="64" t="s">
        <v>340</v>
      </c>
      <c r="Y297" s="46" t="s">
        <v>499</v>
      </c>
      <c r="Z297" s="44">
        <v>43281.999305555553</v>
      </c>
      <c r="AA297" s="58" t="s">
        <v>963</v>
      </c>
      <c r="AB297" s="91"/>
      <c r="AC297" s="92">
        <v>900091.72</v>
      </c>
      <c r="AD297" s="92">
        <v>879040.1</v>
      </c>
      <c r="AE297" s="92">
        <v>592460.73</v>
      </c>
      <c r="AF297" s="95"/>
    </row>
    <row r="298" spans="1:32" s="19" customFormat="1" ht="15.6" customHeight="1" x14ac:dyDescent="0.25">
      <c r="A298" s="43" t="s">
        <v>176</v>
      </c>
      <c r="B298" s="43" t="s">
        <v>273</v>
      </c>
      <c r="C298" s="43">
        <v>1090211</v>
      </c>
      <c r="D298" s="48">
        <v>175602496</v>
      </c>
      <c r="E298" s="43" t="s">
        <v>513</v>
      </c>
      <c r="F298" s="43" t="s">
        <v>515</v>
      </c>
      <c r="G298" s="43" t="s">
        <v>211</v>
      </c>
      <c r="H298" s="49" t="s">
        <v>211</v>
      </c>
      <c r="I298" s="43" t="s">
        <v>22</v>
      </c>
      <c r="J298" s="43" t="s">
        <v>514</v>
      </c>
      <c r="K298" s="40">
        <v>1364000</v>
      </c>
      <c r="L298" s="42"/>
      <c r="M298" s="40">
        <f>K298</f>
        <v>1364000</v>
      </c>
      <c r="N298" s="41"/>
      <c r="O298" s="41"/>
      <c r="P298" s="64"/>
      <c r="Q298" s="42"/>
      <c r="R298" s="55"/>
      <c r="S298" s="55"/>
      <c r="T298" s="43" t="s">
        <v>970</v>
      </c>
      <c r="U298" s="43" t="s">
        <v>167</v>
      </c>
      <c r="V298" s="44">
        <v>44631</v>
      </c>
      <c r="W298" s="46"/>
      <c r="X298" s="55"/>
      <c r="Y298" s="46"/>
      <c r="Z298" s="44"/>
      <c r="AA298" s="58"/>
      <c r="AB298" s="91"/>
      <c r="AC298" s="92"/>
      <c r="AD298" s="92"/>
      <c r="AE298" s="92"/>
      <c r="AF298" s="95"/>
    </row>
    <row r="299" spans="1:32" s="19" customFormat="1" ht="15.6" hidden="1" customHeight="1" x14ac:dyDescent="0.25">
      <c r="A299" s="43" t="s">
        <v>176</v>
      </c>
      <c r="B299" s="43" t="s">
        <v>273</v>
      </c>
      <c r="C299" s="43">
        <v>1090211</v>
      </c>
      <c r="D299" s="48">
        <v>175602496</v>
      </c>
      <c r="E299" s="43" t="s">
        <v>513</v>
      </c>
      <c r="F299" s="43" t="s">
        <v>515</v>
      </c>
      <c r="G299" s="43" t="s">
        <v>211</v>
      </c>
      <c r="H299" s="49" t="s">
        <v>211</v>
      </c>
      <c r="I299" s="43" t="s">
        <v>22</v>
      </c>
      <c r="J299" s="43" t="s">
        <v>514</v>
      </c>
      <c r="K299" s="40">
        <f>L299+M299</f>
        <v>1364000</v>
      </c>
      <c r="L299" s="42"/>
      <c r="M299" s="40">
        <v>1364000</v>
      </c>
      <c r="N299" s="41"/>
      <c r="O299" s="41"/>
      <c r="P299" s="64" t="s">
        <v>205</v>
      </c>
      <c r="Q299" s="42"/>
      <c r="R299" s="55" t="s">
        <v>642</v>
      </c>
      <c r="S299" s="55"/>
      <c r="T299" s="43" t="s">
        <v>507</v>
      </c>
      <c r="U299" s="43" t="s">
        <v>167</v>
      </c>
      <c r="V299" s="44">
        <v>43473</v>
      </c>
      <c r="W299" s="46">
        <v>34</v>
      </c>
      <c r="X299" s="55" t="s">
        <v>471</v>
      </c>
      <c r="Y299" s="46" t="s">
        <v>518</v>
      </c>
      <c r="Z299" s="44">
        <v>43770.999305555553</v>
      </c>
      <c r="AA299" s="58" t="s">
        <v>951</v>
      </c>
      <c r="AB299" s="91">
        <v>5042208</v>
      </c>
      <c r="AC299" s="92">
        <v>2728000</v>
      </c>
      <c r="AD299" s="92">
        <v>2289587.21</v>
      </c>
      <c r="AE299" s="92">
        <v>0</v>
      </c>
      <c r="AF299" s="95"/>
    </row>
    <row r="300" spans="1:32" s="39" customFormat="1" ht="27" hidden="1" customHeight="1" x14ac:dyDescent="0.25">
      <c r="A300" s="43" t="s">
        <v>190</v>
      </c>
      <c r="B300" s="43" t="s">
        <v>190</v>
      </c>
      <c r="C300" s="43"/>
      <c r="D300" s="48">
        <v>4393572</v>
      </c>
      <c r="E300" s="43" t="s">
        <v>194</v>
      </c>
      <c r="F300" s="43" t="s">
        <v>534</v>
      </c>
      <c r="G300" s="43" t="s">
        <v>376</v>
      </c>
      <c r="H300" s="49" t="s">
        <v>376</v>
      </c>
      <c r="I300" s="43" t="s">
        <v>192</v>
      </c>
      <c r="J300" s="43" t="s">
        <v>197</v>
      </c>
      <c r="K300" s="50">
        <f>L300+M300</f>
        <v>1073402.6299999999</v>
      </c>
      <c r="L300" s="50">
        <v>1073402.6299999999</v>
      </c>
      <c r="M300" s="40"/>
      <c r="N300" s="41"/>
      <c r="O300" s="41"/>
      <c r="P300" s="64"/>
      <c r="Q300" s="42"/>
      <c r="R300" s="55"/>
      <c r="S300" s="55"/>
      <c r="T300" s="43" t="s">
        <v>313</v>
      </c>
      <c r="U300" s="43" t="s">
        <v>167</v>
      </c>
      <c r="V300" s="44">
        <v>42382</v>
      </c>
      <c r="W300" s="46">
        <v>7</v>
      </c>
      <c r="X300" s="64" t="s">
        <v>342</v>
      </c>
      <c r="Y300" s="46" t="s">
        <v>332</v>
      </c>
      <c r="Z300" s="44">
        <v>45107.583333333336</v>
      </c>
      <c r="AA300" s="58" t="s">
        <v>952</v>
      </c>
      <c r="AB300" s="91" t="s">
        <v>942</v>
      </c>
      <c r="AC300" s="92">
        <v>2773393.19</v>
      </c>
      <c r="AD300" s="92">
        <v>1729387.48</v>
      </c>
      <c r="AE300" s="92">
        <v>1406077.46</v>
      </c>
      <c r="AF300" s="95"/>
    </row>
    <row r="301" spans="1:32" s="19" customFormat="1" ht="14.25" hidden="1" customHeight="1" x14ac:dyDescent="0.25">
      <c r="A301" s="43" t="s">
        <v>190</v>
      </c>
      <c r="B301" s="43" t="s">
        <v>190</v>
      </c>
      <c r="C301" s="43"/>
      <c r="D301" s="48">
        <v>4393572</v>
      </c>
      <c r="E301" s="43" t="s">
        <v>194</v>
      </c>
      <c r="F301" s="43" t="s">
        <v>534</v>
      </c>
      <c r="G301" s="43" t="s">
        <v>376</v>
      </c>
      <c r="H301" s="49" t="s">
        <v>376</v>
      </c>
      <c r="I301" s="43" t="s">
        <v>493</v>
      </c>
      <c r="J301" s="43" t="s">
        <v>197</v>
      </c>
      <c r="K301" s="50">
        <f>L301+M301</f>
        <v>500000</v>
      </c>
      <c r="L301" s="50">
        <v>500000</v>
      </c>
      <c r="M301" s="40"/>
      <c r="N301" s="41"/>
      <c r="O301" s="41"/>
      <c r="P301" s="64"/>
      <c r="Q301" s="42"/>
      <c r="R301" s="55"/>
      <c r="S301" s="55"/>
      <c r="T301" s="43" t="s">
        <v>532</v>
      </c>
      <c r="U301" s="43" t="s">
        <v>167</v>
      </c>
      <c r="V301" s="44">
        <v>43473</v>
      </c>
      <c r="W301" s="46">
        <v>53</v>
      </c>
      <c r="X301" s="64" t="s">
        <v>815</v>
      </c>
      <c r="Y301" s="46" t="s">
        <v>814</v>
      </c>
      <c r="Z301" s="44">
        <v>45107.999305555553</v>
      </c>
      <c r="AA301" s="58" t="s">
        <v>952</v>
      </c>
      <c r="AB301" s="91" t="s">
        <v>1006</v>
      </c>
      <c r="AC301" s="92">
        <v>1367878</v>
      </c>
      <c r="AD301" s="92">
        <v>227191.71</v>
      </c>
      <c r="AE301" s="92">
        <v>159364.29999999999</v>
      </c>
      <c r="AF301" s="95"/>
    </row>
    <row r="302" spans="1:32" s="19" customFormat="1" ht="15.6" hidden="1" customHeight="1" x14ac:dyDescent="0.25">
      <c r="A302" s="43" t="s">
        <v>190</v>
      </c>
      <c r="B302" s="43" t="s">
        <v>190</v>
      </c>
      <c r="C302" s="43"/>
      <c r="D302" s="48">
        <v>4393572</v>
      </c>
      <c r="E302" s="43" t="s">
        <v>194</v>
      </c>
      <c r="F302" s="43" t="s">
        <v>534</v>
      </c>
      <c r="G302" s="43" t="s">
        <v>376</v>
      </c>
      <c r="H302" s="49" t="s">
        <v>376</v>
      </c>
      <c r="I302" s="43" t="s">
        <v>493</v>
      </c>
      <c r="J302" s="43" t="s">
        <v>197</v>
      </c>
      <c r="K302" s="50">
        <f>L302+M302</f>
        <v>178716.52810000023</v>
      </c>
      <c r="L302" s="50">
        <v>178716.52810000023</v>
      </c>
      <c r="M302" s="40"/>
      <c r="N302" s="41"/>
      <c r="O302" s="41"/>
      <c r="P302" s="64"/>
      <c r="Q302" s="42"/>
      <c r="R302" s="55"/>
      <c r="S302" s="55"/>
      <c r="T302" s="43" t="s">
        <v>533</v>
      </c>
      <c r="U302" s="43" t="s">
        <v>167</v>
      </c>
      <c r="V302" s="44" t="s">
        <v>495</v>
      </c>
      <c r="W302" s="46" t="s">
        <v>455</v>
      </c>
      <c r="X302" s="64" t="s">
        <v>333</v>
      </c>
      <c r="Y302" s="46" t="s">
        <v>456</v>
      </c>
      <c r="Z302" s="44">
        <v>43343.999305555553</v>
      </c>
      <c r="AA302" s="58" t="s">
        <v>951</v>
      </c>
      <c r="AB302" s="91"/>
      <c r="AC302" s="92"/>
      <c r="AD302" s="92"/>
      <c r="AE302" s="92"/>
      <c r="AF302" s="95"/>
    </row>
    <row r="303" spans="1:32" s="19" customFormat="1" ht="24.75" hidden="1" customHeight="1" x14ac:dyDescent="0.25">
      <c r="A303" s="43" t="s">
        <v>278</v>
      </c>
      <c r="B303" s="43" t="s">
        <v>278</v>
      </c>
      <c r="C303" s="43"/>
      <c r="D303" s="48">
        <v>3134268</v>
      </c>
      <c r="E303" s="43" t="s">
        <v>284</v>
      </c>
      <c r="F303" s="43" t="s">
        <v>285</v>
      </c>
      <c r="G303" s="43" t="s">
        <v>376</v>
      </c>
      <c r="H303" s="49" t="s">
        <v>376</v>
      </c>
      <c r="I303" s="43" t="s">
        <v>494</v>
      </c>
      <c r="J303" s="43" t="s">
        <v>197</v>
      </c>
      <c r="K303" s="50">
        <f>L303+M303</f>
        <v>1096631.8418999999</v>
      </c>
      <c r="L303" s="50"/>
      <c r="M303" s="50">
        <v>1096631.8418999999</v>
      </c>
      <c r="N303" s="41"/>
      <c r="O303" s="41"/>
      <c r="P303" s="64"/>
      <c r="Q303" s="42"/>
      <c r="R303" s="55"/>
      <c r="S303" s="55"/>
      <c r="T303" s="43" t="s">
        <v>461</v>
      </c>
      <c r="U303" s="43" t="s">
        <v>167</v>
      </c>
      <c r="V303" s="44" t="s">
        <v>623</v>
      </c>
      <c r="W303" s="57" t="s">
        <v>1039</v>
      </c>
      <c r="X303" s="64" t="s">
        <v>340</v>
      </c>
      <c r="Y303" s="46" t="s">
        <v>457</v>
      </c>
      <c r="Z303" s="44">
        <v>43281.999305555553</v>
      </c>
      <c r="AA303" s="58" t="s">
        <v>964</v>
      </c>
      <c r="AB303" s="91"/>
      <c r="AC303" s="92">
        <v>401014.76</v>
      </c>
      <c r="AD303" s="92">
        <v>397914.76</v>
      </c>
      <c r="AE303" s="92">
        <v>397914.76</v>
      </c>
      <c r="AF303" s="95"/>
    </row>
    <row r="304" spans="1:32" s="19" customFormat="1" ht="15.6" hidden="1" customHeight="1" x14ac:dyDescent="0.25">
      <c r="A304" s="43" t="s">
        <v>278</v>
      </c>
      <c r="B304" s="43" t="s">
        <v>278</v>
      </c>
      <c r="C304" s="43">
        <v>1090219</v>
      </c>
      <c r="D304" s="48">
        <v>3134268</v>
      </c>
      <c r="E304" s="43" t="s">
        <v>284</v>
      </c>
      <c r="F304" s="43" t="s">
        <v>285</v>
      </c>
      <c r="G304" s="43" t="s">
        <v>376</v>
      </c>
      <c r="H304" s="49" t="s">
        <v>376</v>
      </c>
      <c r="I304" s="43" t="s">
        <v>775</v>
      </c>
      <c r="J304" s="43" t="s">
        <v>197</v>
      </c>
      <c r="K304" s="50">
        <v>248000</v>
      </c>
      <c r="L304" s="50"/>
      <c r="M304" s="50">
        <v>248000</v>
      </c>
      <c r="N304" s="41"/>
      <c r="O304" s="41"/>
      <c r="P304" s="64"/>
      <c r="Q304" s="42"/>
      <c r="R304" s="55" t="s">
        <v>730</v>
      </c>
      <c r="S304" s="55"/>
      <c r="T304" s="43" t="s">
        <v>718</v>
      </c>
      <c r="U304" s="43" t="s">
        <v>167</v>
      </c>
      <c r="V304" s="44">
        <v>44011</v>
      </c>
      <c r="W304" s="46"/>
      <c r="X304" s="64" t="s">
        <v>734</v>
      </c>
      <c r="Y304" s="46"/>
      <c r="Z304" s="44"/>
      <c r="AA304" s="58"/>
      <c r="AB304" s="91"/>
      <c r="AC304" s="92"/>
      <c r="AD304" s="92"/>
      <c r="AE304" s="92"/>
      <c r="AF304" s="95"/>
    </row>
    <row r="305" spans="1:32" s="19" customFormat="1" ht="15.6" hidden="1" customHeight="1" x14ac:dyDescent="0.25">
      <c r="A305" s="43" t="s">
        <v>278</v>
      </c>
      <c r="B305" s="43" t="s">
        <v>278</v>
      </c>
      <c r="C305" s="43">
        <v>1090219</v>
      </c>
      <c r="D305" s="48">
        <v>3134268</v>
      </c>
      <c r="E305" s="43" t="s">
        <v>284</v>
      </c>
      <c r="F305" s="43" t="s">
        <v>285</v>
      </c>
      <c r="G305" s="43" t="s">
        <v>684</v>
      </c>
      <c r="H305" s="49" t="s">
        <v>684</v>
      </c>
      <c r="I305" s="43" t="s">
        <v>20</v>
      </c>
      <c r="J305" s="43" t="s">
        <v>197</v>
      </c>
      <c r="K305" s="50">
        <v>-36800</v>
      </c>
      <c r="L305" s="50"/>
      <c r="M305" s="50">
        <v>-36800</v>
      </c>
      <c r="N305" s="41"/>
      <c r="O305" s="41"/>
      <c r="P305" s="64"/>
      <c r="Q305" s="42"/>
      <c r="R305" s="55" t="s">
        <v>765</v>
      </c>
      <c r="S305" s="55"/>
      <c r="T305" s="43" t="s">
        <v>718</v>
      </c>
      <c r="U305" s="43" t="s">
        <v>167</v>
      </c>
      <c r="V305" s="44">
        <v>44011</v>
      </c>
      <c r="W305" s="111">
        <v>51</v>
      </c>
      <c r="X305" s="64" t="s">
        <v>734</v>
      </c>
      <c r="Y305" s="44">
        <v>43997</v>
      </c>
      <c r="Z305" s="44">
        <v>44089.999305555553</v>
      </c>
      <c r="AA305" s="58" t="s">
        <v>951</v>
      </c>
      <c r="AB305" s="91"/>
      <c r="AC305" s="92">
        <v>1997640</v>
      </c>
      <c r="AD305" s="92">
        <v>1898440</v>
      </c>
      <c r="AE305" s="92">
        <v>367858.4</v>
      </c>
      <c r="AF305" s="95"/>
    </row>
    <row r="306" spans="1:32" s="19" customFormat="1" ht="15.6" hidden="1" customHeight="1" x14ac:dyDescent="0.25">
      <c r="A306" s="43" t="s">
        <v>278</v>
      </c>
      <c r="B306" s="43" t="s">
        <v>278</v>
      </c>
      <c r="C306" s="43">
        <v>1090219</v>
      </c>
      <c r="D306" s="48">
        <v>3134268</v>
      </c>
      <c r="E306" s="43" t="s">
        <v>284</v>
      </c>
      <c r="F306" s="43" t="s">
        <v>285</v>
      </c>
      <c r="G306" s="43" t="s">
        <v>379</v>
      </c>
      <c r="H306" s="49" t="s">
        <v>684</v>
      </c>
      <c r="I306" s="43" t="s">
        <v>20</v>
      </c>
      <c r="J306" s="43" t="s">
        <v>197</v>
      </c>
      <c r="K306" s="50">
        <v>534440</v>
      </c>
      <c r="L306" s="50"/>
      <c r="M306" s="50">
        <v>534440</v>
      </c>
      <c r="N306" s="41"/>
      <c r="O306" s="41"/>
      <c r="P306" s="64"/>
      <c r="Q306" s="42"/>
      <c r="R306" s="55" t="s">
        <v>867</v>
      </c>
      <c r="S306" s="55"/>
      <c r="T306" s="43" t="s">
        <v>838</v>
      </c>
      <c r="U306" s="43" t="s">
        <v>167</v>
      </c>
      <c r="V306" s="44">
        <v>44186</v>
      </c>
      <c r="W306" s="46"/>
      <c r="X306" s="64"/>
      <c r="Y306" s="44"/>
      <c r="Z306" s="44"/>
      <c r="AA306" s="58"/>
      <c r="AB306" s="91"/>
      <c r="AC306" s="92"/>
      <c r="AD306" s="92"/>
      <c r="AE306" s="92"/>
      <c r="AF306" s="95"/>
    </row>
    <row r="307" spans="1:32" s="19" customFormat="1" ht="15.6" hidden="1" customHeight="1" x14ac:dyDescent="0.25">
      <c r="A307" s="43" t="s">
        <v>278</v>
      </c>
      <c r="B307" s="43" t="s">
        <v>278</v>
      </c>
      <c r="C307" s="43">
        <v>1090219</v>
      </c>
      <c r="D307" s="48">
        <v>3134268</v>
      </c>
      <c r="E307" s="43" t="s">
        <v>284</v>
      </c>
      <c r="F307" s="43" t="s">
        <v>285</v>
      </c>
      <c r="G307" s="43" t="s">
        <v>684</v>
      </c>
      <c r="H307" s="49" t="s">
        <v>684</v>
      </c>
      <c r="I307" s="43" t="s">
        <v>20</v>
      </c>
      <c r="J307" s="43" t="s">
        <v>197</v>
      </c>
      <c r="K307" s="50">
        <v>1500000</v>
      </c>
      <c r="L307" s="50"/>
      <c r="M307" s="50">
        <v>1500000</v>
      </c>
      <c r="N307" s="41"/>
      <c r="O307" s="41"/>
      <c r="P307" s="64"/>
      <c r="Q307" s="42"/>
      <c r="R307" s="55" t="s">
        <v>709</v>
      </c>
      <c r="S307" s="55"/>
      <c r="T307" s="43" t="s">
        <v>664</v>
      </c>
      <c r="U307" s="43" t="s">
        <v>167</v>
      </c>
      <c r="V307" s="44">
        <v>43920</v>
      </c>
      <c r="W307" s="46">
        <v>51</v>
      </c>
      <c r="X307" s="64" t="s">
        <v>744</v>
      </c>
      <c r="Y307" s="44">
        <v>43997</v>
      </c>
      <c r="Z307" s="44">
        <v>44089.999305555553</v>
      </c>
      <c r="AA307" s="58" t="s">
        <v>951</v>
      </c>
      <c r="AB307" s="91"/>
      <c r="AC307" s="92"/>
      <c r="AD307" s="92"/>
      <c r="AE307" s="92"/>
      <c r="AF307" s="95"/>
    </row>
    <row r="308" spans="1:32" s="19" customFormat="1" ht="15.6" hidden="1" customHeight="1" x14ac:dyDescent="0.25">
      <c r="A308" s="43" t="s">
        <v>278</v>
      </c>
      <c r="B308" s="43" t="s">
        <v>278</v>
      </c>
      <c r="C308" s="43">
        <v>1090219</v>
      </c>
      <c r="D308" s="48">
        <v>3134268</v>
      </c>
      <c r="E308" s="43" t="s">
        <v>284</v>
      </c>
      <c r="F308" s="43" t="s">
        <v>285</v>
      </c>
      <c r="G308" s="43" t="s">
        <v>376</v>
      </c>
      <c r="H308" s="49" t="s">
        <v>376</v>
      </c>
      <c r="I308" s="43" t="s">
        <v>494</v>
      </c>
      <c r="J308" s="43" t="s">
        <v>197</v>
      </c>
      <c r="K308" s="50">
        <f>L308+M308</f>
        <v>200000</v>
      </c>
      <c r="L308" s="50"/>
      <c r="M308" s="50">
        <v>200000</v>
      </c>
      <c r="N308" s="41"/>
      <c r="O308" s="41"/>
      <c r="P308" s="64"/>
      <c r="Q308" s="42"/>
      <c r="R308" s="55"/>
      <c r="S308" s="55"/>
      <c r="T308" s="43" t="s">
        <v>532</v>
      </c>
      <c r="U308" s="43" t="s">
        <v>167</v>
      </c>
      <c r="V308" s="44">
        <v>43473</v>
      </c>
      <c r="W308" s="46"/>
      <c r="X308" s="64" t="s">
        <v>542</v>
      </c>
      <c r="Y308" s="46"/>
      <c r="Z308" s="44"/>
      <c r="AA308" s="78"/>
      <c r="AB308" s="91"/>
      <c r="AC308" s="92"/>
      <c r="AD308" s="92"/>
      <c r="AE308" s="92"/>
      <c r="AF308" s="95"/>
    </row>
    <row r="309" spans="1:32" s="19" customFormat="1" ht="15.6" hidden="1" customHeight="1" x14ac:dyDescent="0.25">
      <c r="A309" s="43" t="s">
        <v>177</v>
      </c>
      <c r="B309" s="43" t="s">
        <v>275</v>
      </c>
      <c r="C309" s="43">
        <v>1090219</v>
      </c>
      <c r="D309" s="48">
        <v>5800000</v>
      </c>
      <c r="E309" s="43" t="s">
        <v>436</v>
      </c>
      <c r="F309" s="43" t="s">
        <v>437</v>
      </c>
      <c r="G309" s="43" t="s">
        <v>172</v>
      </c>
      <c r="H309" s="49" t="s">
        <v>503</v>
      </c>
      <c r="I309" s="43" t="s">
        <v>409</v>
      </c>
      <c r="J309" s="43" t="s">
        <v>439</v>
      </c>
      <c r="K309" s="40">
        <f>L309+M309</f>
        <v>210000</v>
      </c>
      <c r="L309" s="40">
        <v>150000</v>
      </c>
      <c r="M309" s="40">
        <v>60000</v>
      </c>
      <c r="N309" s="41" t="s">
        <v>321</v>
      </c>
      <c r="O309" s="41"/>
      <c r="P309" s="64"/>
      <c r="Q309" s="42"/>
      <c r="R309" s="55" t="s">
        <v>767</v>
      </c>
      <c r="S309" s="55" t="s">
        <v>991</v>
      </c>
      <c r="T309" s="43" t="s">
        <v>429</v>
      </c>
      <c r="U309" s="43" t="s">
        <v>198</v>
      </c>
      <c r="V309" s="44">
        <v>43139</v>
      </c>
      <c r="W309" s="46">
        <v>36</v>
      </c>
      <c r="X309" s="64" t="s">
        <v>399</v>
      </c>
      <c r="Y309" s="46" t="s">
        <v>519</v>
      </c>
      <c r="Z309" s="44">
        <v>44348.999305555553</v>
      </c>
      <c r="AA309" s="58" t="s">
        <v>951</v>
      </c>
      <c r="AB309" s="91"/>
      <c r="AC309" s="92"/>
      <c r="AD309" s="92"/>
      <c r="AE309" s="92"/>
      <c r="AF309" s="95"/>
    </row>
    <row r="310" spans="1:32" s="19" customFormat="1" ht="15.6" customHeight="1" x14ac:dyDescent="0.25">
      <c r="A310" s="43" t="s">
        <v>177</v>
      </c>
      <c r="B310" s="43" t="s">
        <v>275</v>
      </c>
      <c r="C310" s="43">
        <v>1090219</v>
      </c>
      <c r="D310" s="48">
        <v>5800000</v>
      </c>
      <c r="E310" s="43" t="s">
        <v>436</v>
      </c>
      <c r="F310" s="43" t="s">
        <v>437</v>
      </c>
      <c r="G310" s="43" t="s">
        <v>172</v>
      </c>
      <c r="H310" s="49" t="s">
        <v>503</v>
      </c>
      <c r="I310" s="43" t="s">
        <v>409</v>
      </c>
      <c r="J310" s="43" t="s">
        <v>439</v>
      </c>
      <c r="K310" s="40">
        <f>-K309</f>
        <v>-210000</v>
      </c>
      <c r="L310" s="40">
        <f>K310</f>
        <v>-210000</v>
      </c>
      <c r="M310" s="40"/>
      <c r="N310" s="41"/>
      <c r="O310" s="41"/>
      <c r="P310" s="64"/>
      <c r="Q310" s="42"/>
      <c r="R310" s="55" t="s">
        <v>767</v>
      </c>
      <c r="S310" s="55" t="s">
        <v>991</v>
      </c>
      <c r="T310" s="43" t="s">
        <v>970</v>
      </c>
      <c r="U310" s="43" t="s">
        <v>167</v>
      </c>
      <c r="V310" s="44">
        <v>44631</v>
      </c>
      <c r="W310" s="46"/>
      <c r="X310" s="64"/>
      <c r="Y310" s="46"/>
      <c r="Z310" s="44"/>
      <c r="AA310" s="58"/>
      <c r="AB310" s="91"/>
      <c r="AC310" s="92"/>
      <c r="AD310" s="92"/>
      <c r="AE310" s="92"/>
      <c r="AF310" s="95"/>
    </row>
    <row r="311" spans="1:32" s="19" customFormat="1" ht="15.6" hidden="1" customHeight="1" x14ac:dyDescent="0.25">
      <c r="A311" s="43" t="s">
        <v>175</v>
      </c>
      <c r="B311" s="43" t="s">
        <v>272</v>
      </c>
      <c r="C311" s="43"/>
      <c r="D311" s="48">
        <v>4750000</v>
      </c>
      <c r="E311" s="43" t="s">
        <v>510</v>
      </c>
      <c r="F311" s="43" t="s">
        <v>543</v>
      </c>
      <c r="G311" s="43" t="s">
        <v>445</v>
      </c>
      <c r="H311" s="49" t="s">
        <v>445</v>
      </c>
      <c r="I311" s="43" t="s">
        <v>445</v>
      </c>
      <c r="J311" s="43" t="s">
        <v>511</v>
      </c>
      <c r="K311" s="40">
        <f>L311+M311</f>
        <v>124000</v>
      </c>
      <c r="L311" s="40">
        <v>124000</v>
      </c>
      <c r="M311" s="40"/>
      <c r="N311" s="41"/>
      <c r="O311" s="41"/>
      <c r="P311" s="64"/>
      <c r="Q311" s="42"/>
      <c r="R311" s="55"/>
      <c r="S311" s="55"/>
      <c r="T311" s="43" t="s">
        <v>507</v>
      </c>
      <c r="U311" s="43" t="s">
        <v>167</v>
      </c>
      <c r="V311" s="44">
        <v>43473</v>
      </c>
      <c r="W311" s="46">
        <v>37</v>
      </c>
      <c r="X311" s="64" t="s">
        <v>540</v>
      </c>
      <c r="Y311" s="46" t="s">
        <v>610</v>
      </c>
      <c r="Z311" s="44">
        <v>44196.999305555553</v>
      </c>
      <c r="AA311" s="58" t="s">
        <v>951</v>
      </c>
      <c r="AB311" s="91">
        <v>5045855</v>
      </c>
      <c r="AC311" s="92">
        <v>108932.76</v>
      </c>
      <c r="AD311" s="92">
        <v>0</v>
      </c>
      <c r="AE311" s="92">
        <v>0</v>
      </c>
      <c r="AF311" s="95"/>
    </row>
    <row r="312" spans="1:32" s="19" customFormat="1" ht="15.6" hidden="1" customHeight="1" x14ac:dyDescent="0.25">
      <c r="A312" s="43" t="s">
        <v>175</v>
      </c>
      <c r="B312" s="43" t="s">
        <v>268</v>
      </c>
      <c r="C312" s="43"/>
      <c r="D312" s="48">
        <v>77943935</v>
      </c>
      <c r="E312" s="43" t="s">
        <v>127</v>
      </c>
      <c r="F312" s="43" t="s">
        <v>28</v>
      </c>
      <c r="G312" s="43" t="s">
        <v>29</v>
      </c>
      <c r="H312" s="49" t="s">
        <v>29</v>
      </c>
      <c r="I312" s="43" t="s">
        <v>302</v>
      </c>
      <c r="J312" s="43" t="s">
        <v>31</v>
      </c>
      <c r="K312" s="40">
        <f>L312+M312</f>
        <v>1000000</v>
      </c>
      <c r="L312" s="40">
        <v>1000000</v>
      </c>
      <c r="M312" s="40"/>
      <c r="N312" s="41"/>
      <c r="O312" s="41"/>
      <c r="P312" s="64" t="s">
        <v>505</v>
      </c>
      <c r="Q312" s="42"/>
      <c r="R312" s="55"/>
      <c r="S312" s="55"/>
      <c r="T312" s="43" t="s">
        <v>312</v>
      </c>
      <c r="U312" s="43" t="s">
        <v>198</v>
      </c>
      <c r="V312" s="44">
        <v>42185</v>
      </c>
      <c r="W312" s="46">
        <v>9</v>
      </c>
      <c r="X312" s="64" t="s">
        <v>333</v>
      </c>
      <c r="Y312" s="46" t="s">
        <v>336</v>
      </c>
      <c r="Z312" s="44">
        <v>42674.999305555553</v>
      </c>
      <c r="AA312" s="58" t="s">
        <v>951</v>
      </c>
      <c r="AB312" s="91">
        <v>5002045</v>
      </c>
      <c r="AC312" s="92">
        <v>941542.34</v>
      </c>
      <c r="AD312" s="92">
        <v>593247</v>
      </c>
      <c r="AE312" s="92"/>
      <c r="AF312" s="95"/>
    </row>
    <row r="313" spans="1:32" s="19" customFormat="1" ht="15.6" hidden="1" customHeight="1" x14ac:dyDescent="0.25">
      <c r="A313" s="43" t="s">
        <v>175</v>
      </c>
      <c r="B313" s="43" t="s">
        <v>268</v>
      </c>
      <c r="C313" s="43">
        <v>1090219</v>
      </c>
      <c r="D313" s="48">
        <v>77943935</v>
      </c>
      <c r="E313" s="43" t="s">
        <v>818</v>
      </c>
      <c r="F313" s="43" t="s">
        <v>819</v>
      </c>
      <c r="G313" s="43" t="s">
        <v>308</v>
      </c>
      <c r="H313" s="49" t="s">
        <v>308</v>
      </c>
      <c r="I313" s="43" t="s">
        <v>568</v>
      </c>
      <c r="J313" s="43" t="s">
        <v>828</v>
      </c>
      <c r="K313" s="50">
        <v>4850000</v>
      </c>
      <c r="L313" s="50">
        <v>4850000</v>
      </c>
      <c r="M313" s="40"/>
      <c r="N313" s="41"/>
      <c r="O313" s="41"/>
      <c r="P313" s="64"/>
      <c r="Q313" s="42"/>
      <c r="R313" s="55"/>
      <c r="S313" s="55"/>
      <c r="T313" s="43" t="s">
        <v>829</v>
      </c>
      <c r="U313" s="43" t="s">
        <v>167</v>
      </c>
      <c r="V313" s="44">
        <v>44186</v>
      </c>
      <c r="W313" s="46">
        <v>41</v>
      </c>
      <c r="X313" s="64" t="s">
        <v>868</v>
      </c>
      <c r="Y313" s="44">
        <v>43517</v>
      </c>
      <c r="Z313" s="44">
        <v>44592.999305555553</v>
      </c>
      <c r="AA313" s="58" t="s">
        <v>951</v>
      </c>
      <c r="AB313" s="91">
        <v>5089154</v>
      </c>
      <c r="AC313" s="92">
        <v>4850000</v>
      </c>
      <c r="AD313" s="92">
        <v>4699600</v>
      </c>
      <c r="AE313" s="92">
        <v>2334402.21</v>
      </c>
      <c r="AF313" s="95"/>
    </row>
    <row r="314" spans="1:32" s="19" customFormat="1" ht="15.6" customHeight="1" x14ac:dyDescent="0.25">
      <c r="A314" s="43" t="s">
        <v>176</v>
      </c>
      <c r="B314" s="43" t="s">
        <v>273</v>
      </c>
      <c r="C314" s="43">
        <v>1090211</v>
      </c>
      <c r="D314" s="48">
        <v>175602496</v>
      </c>
      <c r="E314" s="43" t="s">
        <v>250</v>
      </c>
      <c r="F314" s="43" t="s">
        <v>237</v>
      </c>
      <c r="G314" s="43" t="s">
        <v>29</v>
      </c>
      <c r="H314" s="49" t="s">
        <v>29</v>
      </c>
      <c r="I314" s="43" t="s">
        <v>302</v>
      </c>
      <c r="J314" s="43" t="s">
        <v>238</v>
      </c>
      <c r="K314" s="40">
        <f>-K315</f>
        <v>-3500000</v>
      </c>
      <c r="L314" s="42"/>
      <c r="M314" s="40">
        <f>K314</f>
        <v>-3500000</v>
      </c>
      <c r="N314" s="41"/>
      <c r="O314" s="41"/>
      <c r="P314" s="64" t="s">
        <v>505</v>
      </c>
      <c r="Q314" s="42"/>
      <c r="R314" s="55"/>
      <c r="S314" s="55" t="s">
        <v>991</v>
      </c>
      <c r="T314" s="43" t="s">
        <v>970</v>
      </c>
      <c r="U314" s="43" t="s">
        <v>167</v>
      </c>
      <c r="V314" s="44">
        <v>44631</v>
      </c>
      <c r="W314" s="46"/>
      <c r="X314" s="64"/>
      <c r="Y314" s="44"/>
      <c r="Z314" s="44"/>
      <c r="AA314" s="58"/>
      <c r="AB314" s="91"/>
      <c r="AC314" s="92"/>
      <c r="AD314" s="92"/>
      <c r="AE314" s="92"/>
      <c r="AF314" s="95"/>
    </row>
    <row r="315" spans="1:32" s="19" customFormat="1" ht="15.6" hidden="1" customHeight="1" x14ac:dyDescent="0.25">
      <c r="A315" s="43" t="s">
        <v>176</v>
      </c>
      <c r="B315" s="43" t="s">
        <v>273</v>
      </c>
      <c r="C315" s="43"/>
      <c r="D315" s="48">
        <v>175602496</v>
      </c>
      <c r="E315" s="43" t="s">
        <v>250</v>
      </c>
      <c r="F315" s="43" t="s">
        <v>237</v>
      </c>
      <c r="G315" s="43" t="s">
        <v>29</v>
      </c>
      <c r="H315" s="49" t="s">
        <v>29</v>
      </c>
      <c r="I315" s="43" t="s">
        <v>302</v>
      </c>
      <c r="J315" s="43" t="s">
        <v>238</v>
      </c>
      <c r="K315" s="40">
        <f t="shared" ref="K315:K322" si="7">L315+M315</f>
        <v>3500000</v>
      </c>
      <c r="L315" s="42"/>
      <c r="M315" s="40">
        <v>3500000</v>
      </c>
      <c r="N315" s="41"/>
      <c r="O315" s="41"/>
      <c r="P315" s="64" t="s">
        <v>505</v>
      </c>
      <c r="Q315" s="42"/>
      <c r="R315" s="55"/>
      <c r="S315" s="55" t="s">
        <v>991</v>
      </c>
      <c r="T315" s="43" t="s">
        <v>311</v>
      </c>
      <c r="U315" s="43" t="s">
        <v>167</v>
      </c>
      <c r="V315" s="44">
        <v>42485</v>
      </c>
      <c r="W315" s="46"/>
      <c r="X315" s="64" t="s">
        <v>541</v>
      </c>
      <c r="Y315" s="46"/>
      <c r="Z315" s="44"/>
      <c r="AA315" s="78" t="s">
        <v>959</v>
      </c>
      <c r="AB315" s="91"/>
      <c r="AC315" s="92"/>
      <c r="AD315" s="92"/>
      <c r="AE315" s="92"/>
      <c r="AF315" s="95"/>
    </row>
    <row r="316" spans="1:32" s="19" customFormat="1" ht="15.75" hidden="1" customHeight="1" x14ac:dyDescent="0.25">
      <c r="A316" s="43" t="s">
        <v>175</v>
      </c>
      <c r="B316" s="43" t="s">
        <v>322</v>
      </c>
      <c r="C316" s="43"/>
      <c r="D316" s="48">
        <v>22100000</v>
      </c>
      <c r="E316" s="43" t="s">
        <v>124</v>
      </c>
      <c r="F316" s="43" t="s">
        <v>18</v>
      </c>
      <c r="G316" s="43" t="s">
        <v>372</v>
      </c>
      <c r="H316" s="49" t="s">
        <v>684</v>
      </c>
      <c r="I316" s="43" t="s">
        <v>548</v>
      </c>
      <c r="J316" s="43" t="s">
        <v>183</v>
      </c>
      <c r="K316" s="40">
        <f t="shared" si="7"/>
        <v>3000000</v>
      </c>
      <c r="L316" s="50">
        <v>3000000</v>
      </c>
      <c r="M316" s="40"/>
      <c r="N316" s="41"/>
      <c r="O316" s="41"/>
      <c r="P316" s="64"/>
      <c r="Q316" s="42"/>
      <c r="R316" s="55" t="s">
        <v>317</v>
      </c>
      <c r="S316" s="55"/>
      <c r="T316" s="43" t="s">
        <v>313</v>
      </c>
      <c r="U316" s="43" t="s">
        <v>167</v>
      </c>
      <c r="V316" s="44">
        <v>42382</v>
      </c>
      <c r="W316" s="43" t="s">
        <v>967</v>
      </c>
      <c r="X316" s="64" t="s">
        <v>326</v>
      </c>
      <c r="Y316" s="46" t="s">
        <v>498</v>
      </c>
      <c r="Z316" s="44">
        <v>43819.999305555553</v>
      </c>
      <c r="AA316" s="58" t="s">
        <v>951</v>
      </c>
      <c r="AB316" s="91" t="s">
        <v>968</v>
      </c>
      <c r="AC316" s="92">
        <v>74400</v>
      </c>
      <c r="AD316" s="92">
        <v>9600</v>
      </c>
      <c r="AE316" s="92"/>
      <c r="AF316" s="95"/>
    </row>
    <row r="317" spans="1:32" s="19" customFormat="1" ht="15.6" hidden="1" customHeight="1" x14ac:dyDescent="0.25">
      <c r="A317" s="43" t="s">
        <v>175</v>
      </c>
      <c r="B317" s="43" t="s">
        <v>268</v>
      </c>
      <c r="C317" s="43"/>
      <c r="D317" s="48">
        <v>77943935</v>
      </c>
      <c r="E317" s="43" t="s">
        <v>199</v>
      </c>
      <c r="F317" s="43" t="s">
        <v>201</v>
      </c>
      <c r="G317" s="43" t="s">
        <v>12</v>
      </c>
      <c r="H317" s="49" t="s">
        <v>12</v>
      </c>
      <c r="I317" s="43" t="s">
        <v>303</v>
      </c>
      <c r="J317" s="43" t="s">
        <v>206</v>
      </c>
      <c r="K317" s="40">
        <f t="shared" si="7"/>
        <v>2300022</v>
      </c>
      <c r="L317" s="40">
        <v>2300022</v>
      </c>
      <c r="M317" s="40"/>
      <c r="N317" s="41"/>
      <c r="O317" s="41"/>
      <c r="P317" s="64" t="s">
        <v>269</v>
      </c>
      <c r="Q317" s="42"/>
      <c r="R317" s="55"/>
      <c r="S317" s="55"/>
      <c r="T317" s="43" t="s">
        <v>313</v>
      </c>
      <c r="U317" s="43" t="s">
        <v>167</v>
      </c>
      <c r="V317" s="44">
        <v>42382</v>
      </c>
      <c r="W317" s="46">
        <v>2</v>
      </c>
      <c r="X317" s="64" t="s">
        <v>342</v>
      </c>
      <c r="Y317" s="46" t="s">
        <v>343</v>
      </c>
      <c r="Z317" s="44">
        <v>43190.666666666664</v>
      </c>
      <c r="AA317" s="58" t="s">
        <v>951</v>
      </c>
      <c r="AB317" s="91">
        <v>5000560</v>
      </c>
      <c r="AC317" s="92">
        <v>2391022</v>
      </c>
      <c r="AD317" s="92">
        <v>2391022</v>
      </c>
      <c r="AE317" s="92">
        <v>2336313.77</v>
      </c>
      <c r="AF317" s="95"/>
    </row>
    <row r="318" spans="1:32" s="19" customFormat="1" ht="15.6" hidden="1" customHeight="1" x14ac:dyDescent="0.25">
      <c r="A318" s="43" t="s">
        <v>175</v>
      </c>
      <c r="B318" s="43" t="s">
        <v>268</v>
      </c>
      <c r="C318" s="43"/>
      <c r="D318" s="48">
        <v>77943935</v>
      </c>
      <c r="E318" s="43" t="s">
        <v>199</v>
      </c>
      <c r="F318" s="43" t="s">
        <v>201</v>
      </c>
      <c r="G318" s="43" t="s">
        <v>12</v>
      </c>
      <c r="H318" s="49" t="s">
        <v>12</v>
      </c>
      <c r="I318" s="43" t="s">
        <v>303</v>
      </c>
      <c r="J318" s="43" t="s">
        <v>206</v>
      </c>
      <c r="K318" s="40">
        <f t="shared" si="7"/>
        <v>91000</v>
      </c>
      <c r="L318" s="40">
        <v>91000</v>
      </c>
      <c r="M318" s="40"/>
      <c r="N318" s="41"/>
      <c r="O318" s="41"/>
      <c r="P318" s="64" t="s">
        <v>269</v>
      </c>
      <c r="Q318" s="42"/>
      <c r="R318" s="55"/>
      <c r="S318" s="55"/>
      <c r="T318" s="43" t="s">
        <v>507</v>
      </c>
      <c r="U318" s="43" t="s">
        <v>167</v>
      </c>
      <c r="V318" s="44">
        <v>43473</v>
      </c>
      <c r="W318" s="46">
        <v>2</v>
      </c>
      <c r="X318" s="64" t="s">
        <v>342</v>
      </c>
      <c r="Y318" s="46" t="s">
        <v>343</v>
      </c>
      <c r="Z318" s="44">
        <v>43190.666666666664</v>
      </c>
      <c r="AA318" s="58" t="s">
        <v>951</v>
      </c>
      <c r="AB318" s="91">
        <v>5000560</v>
      </c>
      <c r="AC318" s="92"/>
      <c r="AD318" s="92"/>
      <c r="AE318" s="92"/>
      <c r="AF318" s="95"/>
    </row>
    <row r="319" spans="1:32" s="19" customFormat="1" ht="15.6" hidden="1" customHeight="1" x14ac:dyDescent="0.25">
      <c r="A319" s="43" t="s">
        <v>175</v>
      </c>
      <c r="B319" s="43" t="s">
        <v>268</v>
      </c>
      <c r="C319" s="43">
        <v>1090219</v>
      </c>
      <c r="D319" s="48">
        <v>77943935</v>
      </c>
      <c r="E319" s="43" t="s">
        <v>219</v>
      </c>
      <c r="F319" s="43" t="s">
        <v>220</v>
      </c>
      <c r="G319" s="43" t="s">
        <v>211</v>
      </c>
      <c r="H319" s="49" t="s">
        <v>211</v>
      </c>
      <c r="I319" s="43" t="s">
        <v>303</v>
      </c>
      <c r="J319" s="43" t="s">
        <v>221</v>
      </c>
      <c r="K319" s="40">
        <f t="shared" si="7"/>
        <v>2600000</v>
      </c>
      <c r="L319" s="40">
        <v>2600000</v>
      </c>
      <c r="M319" s="40"/>
      <c r="N319" s="41"/>
      <c r="O319" s="41"/>
      <c r="P319" s="64" t="s">
        <v>205</v>
      </c>
      <c r="Q319" s="42"/>
      <c r="R319" s="55" t="s">
        <v>390</v>
      </c>
      <c r="S319" s="55"/>
      <c r="T319" s="43" t="s">
        <v>311</v>
      </c>
      <c r="U319" s="43" t="s">
        <v>167</v>
      </c>
      <c r="V319" s="44">
        <v>42485</v>
      </c>
      <c r="W319" s="46"/>
      <c r="X319" s="64"/>
      <c r="Y319" s="46"/>
      <c r="Z319" s="44"/>
      <c r="AA319" s="78" t="s">
        <v>959</v>
      </c>
      <c r="AB319" s="91"/>
      <c r="AC319" s="92"/>
      <c r="AD319" s="92"/>
      <c r="AE319" s="92"/>
      <c r="AF319" s="96"/>
    </row>
    <row r="320" spans="1:32" s="19" customFormat="1" ht="15.6" hidden="1" customHeight="1" x14ac:dyDescent="0.25">
      <c r="A320" s="43" t="s">
        <v>175</v>
      </c>
      <c r="B320" s="43" t="s">
        <v>268</v>
      </c>
      <c r="C320" s="43">
        <v>1090219</v>
      </c>
      <c r="D320" s="48">
        <v>77943935</v>
      </c>
      <c r="E320" s="43" t="s">
        <v>219</v>
      </c>
      <c r="F320" s="43" t="s">
        <v>220</v>
      </c>
      <c r="G320" s="43" t="s">
        <v>211</v>
      </c>
      <c r="H320" s="49" t="s">
        <v>211</v>
      </c>
      <c r="I320" s="43" t="s">
        <v>303</v>
      </c>
      <c r="J320" s="43" t="s">
        <v>221</v>
      </c>
      <c r="K320" s="40">
        <f t="shared" si="7"/>
        <v>-2600000</v>
      </c>
      <c r="L320" s="40">
        <v>-2600000</v>
      </c>
      <c r="M320" s="40"/>
      <c r="N320" s="41"/>
      <c r="O320" s="41"/>
      <c r="P320" s="64" t="s">
        <v>205</v>
      </c>
      <c r="Q320" s="42"/>
      <c r="R320" s="55"/>
      <c r="S320" s="55"/>
      <c r="T320" s="43" t="s">
        <v>357</v>
      </c>
      <c r="U320" s="43" t="s">
        <v>167</v>
      </c>
      <c r="V320" s="44">
        <v>42718</v>
      </c>
      <c r="W320" s="46"/>
      <c r="X320" s="64"/>
      <c r="Y320" s="46"/>
      <c r="Z320" s="44"/>
      <c r="AA320" s="78" t="s">
        <v>959</v>
      </c>
      <c r="AB320" s="91"/>
      <c r="AC320" s="92"/>
      <c r="AD320" s="92"/>
      <c r="AE320" s="92"/>
      <c r="AF320" s="96"/>
    </row>
    <row r="321" spans="1:32" s="19" customFormat="1" ht="15.6" hidden="1" customHeight="1" x14ac:dyDescent="0.25">
      <c r="A321" s="43" t="s">
        <v>175</v>
      </c>
      <c r="B321" s="43" t="s">
        <v>268</v>
      </c>
      <c r="C321" s="43"/>
      <c r="D321" s="48">
        <v>77943935</v>
      </c>
      <c r="E321" s="43" t="s">
        <v>363</v>
      </c>
      <c r="F321" s="43" t="s">
        <v>364</v>
      </c>
      <c r="G321" s="43" t="s">
        <v>211</v>
      </c>
      <c r="H321" s="49" t="s">
        <v>211</v>
      </c>
      <c r="I321" s="43" t="s">
        <v>303</v>
      </c>
      <c r="J321" s="43" t="s">
        <v>221</v>
      </c>
      <c r="K321" s="50">
        <f t="shared" si="7"/>
        <v>2600000</v>
      </c>
      <c r="L321" s="50">
        <v>2600000</v>
      </c>
      <c r="M321" s="40"/>
      <c r="N321" s="41"/>
      <c r="O321" s="41"/>
      <c r="P321" s="64" t="s">
        <v>205</v>
      </c>
      <c r="Q321" s="42"/>
      <c r="R321" s="55" t="s">
        <v>760</v>
      </c>
      <c r="S321" s="55"/>
      <c r="T321" s="43" t="s">
        <v>357</v>
      </c>
      <c r="U321" s="43" t="s">
        <v>167</v>
      </c>
      <c r="V321" s="44">
        <v>42718</v>
      </c>
      <c r="W321" s="46">
        <v>18</v>
      </c>
      <c r="X321" s="64" t="s">
        <v>388</v>
      </c>
      <c r="Y321" s="46" t="s">
        <v>389</v>
      </c>
      <c r="Z321" s="44">
        <v>42898.999305555553</v>
      </c>
      <c r="AA321" s="58" t="s">
        <v>951</v>
      </c>
      <c r="AB321" s="91">
        <v>5008043</v>
      </c>
      <c r="AC321" s="92">
        <v>2122768.08</v>
      </c>
      <c r="AD321" s="92">
        <v>1379768.08</v>
      </c>
      <c r="AE321" s="92">
        <v>1379536.47</v>
      </c>
      <c r="AF321" s="95"/>
    </row>
    <row r="322" spans="1:32" s="19" customFormat="1" ht="15.6" hidden="1" customHeight="1" x14ac:dyDescent="0.25">
      <c r="A322" s="43" t="s">
        <v>175</v>
      </c>
      <c r="B322" s="43" t="s">
        <v>272</v>
      </c>
      <c r="C322" s="43">
        <v>1090219</v>
      </c>
      <c r="D322" s="48">
        <v>4750000</v>
      </c>
      <c r="E322" s="43" t="s">
        <v>563</v>
      </c>
      <c r="F322" s="43" t="s">
        <v>565</v>
      </c>
      <c r="G322" s="43" t="s">
        <v>564</v>
      </c>
      <c r="H322" s="49" t="s">
        <v>564</v>
      </c>
      <c r="I322" s="43" t="s">
        <v>609</v>
      </c>
      <c r="J322" s="43" t="s">
        <v>566</v>
      </c>
      <c r="K322" s="40">
        <f t="shared" si="7"/>
        <v>500000</v>
      </c>
      <c r="L322" s="40">
        <v>500000</v>
      </c>
      <c r="M322" s="40"/>
      <c r="N322" s="41"/>
      <c r="O322" s="41"/>
      <c r="P322" s="64"/>
      <c r="Q322" s="42"/>
      <c r="R322" s="55"/>
      <c r="S322" s="55"/>
      <c r="T322" s="43" t="s">
        <v>606</v>
      </c>
      <c r="U322" s="43" t="s">
        <v>167</v>
      </c>
      <c r="V322" s="44">
        <v>43553</v>
      </c>
      <c r="W322" s="46">
        <v>37</v>
      </c>
      <c r="X322" s="64" t="s">
        <v>607</v>
      </c>
      <c r="Y322" s="44">
        <v>43390</v>
      </c>
      <c r="Z322" s="44">
        <v>44196.999305555553</v>
      </c>
      <c r="AA322" s="58" t="s">
        <v>951</v>
      </c>
      <c r="AB322" s="91"/>
      <c r="AC322" s="92"/>
      <c r="AD322" s="92"/>
      <c r="AE322" s="92"/>
      <c r="AF322" s="95"/>
    </row>
    <row r="323" spans="1:32" s="19" customFormat="1" ht="15.6" hidden="1" customHeight="1" x14ac:dyDescent="0.25">
      <c r="A323" s="43" t="s">
        <v>175</v>
      </c>
      <c r="B323" s="43" t="s">
        <v>272</v>
      </c>
      <c r="C323" s="43">
        <v>1090219</v>
      </c>
      <c r="D323" s="48">
        <v>4750000</v>
      </c>
      <c r="E323" s="43" t="s">
        <v>563</v>
      </c>
      <c r="F323" s="43" t="s">
        <v>565</v>
      </c>
      <c r="G323" s="43" t="s">
        <v>564</v>
      </c>
      <c r="H323" s="49" t="s">
        <v>564</v>
      </c>
      <c r="I323" s="43" t="s">
        <v>609</v>
      </c>
      <c r="J323" s="43" t="s">
        <v>566</v>
      </c>
      <c r="K323" s="40">
        <v>-500000</v>
      </c>
      <c r="L323" s="40">
        <v>-500000</v>
      </c>
      <c r="M323" s="40"/>
      <c r="N323" s="41"/>
      <c r="O323" s="41"/>
      <c r="P323" s="64"/>
      <c r="Q323" s="42"/>
      <c r="R323" s="55" t="s">
        <v>806</v>
      </c>
      <c r="S323" s="55"/>
      <c r="T323" s="43" t="s">
        <v>805</v>
      </c>
      <c r="U323" s="43" t="s">
        <v>167</v>
      </c>
      <c r="V323" s="44">
        <v>44117</v>
      </c>
      <c r="W323" s="46"/>
      <c r="X323" s="64" t="s">
        <v>812</v>
      </c>
      <c r="Y323" s="44"/>
      <c r="Z323" s="44"/>
      <c r="AA323" s="58"/>
      <c r="AB323" s="91"/>
      <c r="AC323" s="92"/>
      <c r="AD323" s="92"/>
      <c r="AE323" s="92"/>
      <c r="AF323" s="95"/>
    </row>
    <row r="324" spans="1:32" ht="15.6" hidden="1" customHeight="1" x14ac:dyDescent="0.25">
      <c r="A324" s="43" t="s">
        <v>176</v>
      </c>
      <c r="B324" s="43" t="s">
        <v>274</v>
      </c>
      <c r="C324" s="43"/>
      <c r="D324" s="48">
        <v>52137222</v>
      </c>
      <c r="E324" s="43" t="s">
        <v>368</v>
      </c>
      <c r="F324" s="43" t="s">
        <v>596</v>
      </c>
      <c r="G324" s="43" t="s">
        <v>595</v>
      </c>
      <c r="H324" s="49" t="s">
        <v>595</v>
      </c>
      <c r="I324" s="43" t="s">
        <v>595</v>
      </c>
      <c r="J324" s="43" t="s">
        <v>597</v>
      </c>
      <c r="K324" s="50">
        <f t="shared" ref="K324:K329" si="8">L324+M324</f>
        <v>7300000</v>
      </c>
      <c r="L324" s="42"/>
      <c r="M324" s="40">
        <v>7300000</v>
      </c>
      <c r="N324" s="41"/>
      <c r="O324" s="41"/>
      <c r="P324" s="64" t="s">
        <v>205</v>
      </c>
      <c r="Q324" s="42"/>
      <c r="R324" s="55"/>
      <c r="S324" s="55"/>
      <c r="T324" s="43" t="s">
        <v>606</v>
      </c>
      <c r="U324" s="43" t="s">
        <v>167</v>
      </c>
      <c r="V324" s="44">
        <v>43553</v>
      </c>
      <c r="W324" s="46">
        <v>34</v>
      </c>
      <c r="X324" s="64" t="s">
        <v>607</v>
      </c>
      <c r="Y324" s="46" t="s">
        <v>737</v>
      </c>
      <c r="Z324" s="44">
        <v>43770.999305555553</v>
      </c>
      <c r="AA324" s="58" t="s">
        <v>951</v>
      </c>
      <c r="AB324" s="91">
        <v>5047958</v>
      </c>
      <c r="AC324" s="92">
        <v>6254561.6799999997</v>
      </c>
      <c r="AD324" s="92">
        <v>0</v>
      </c>
      <c r="AE324" s="92">
        <v>0</v>
      </c>
    </row>
    <row r="325" spans="1:32" ht="15.6" hidden="1" customHeight="1" x14ac:dyDescent="0.25">
      <c r="A325" s="43" t="s">
        <v>176</v>
      </c>
      <c r="B325" s="43" t="s">
        <v>274</v>
      </c>
      <c r="C325" s="43"/>
      <c r="D325" s="48">
        <v>52137222</v>
      </c>
      <c r="E325" s="43" t="s">
        <v>156</v>
      </c>
      <c r="F325" s="43" t="s">
        <v>384</v>
      </c>
      <c r="G325" s="43" t="s">
        <v>172</v>
      </c>
      <c r="H325" s="49" t="s">
        <v>172</v>
      </c>
      <c r="I325" s="43" t="s">
        <v>172</v>
      </c>
      <c r="J325" s="43" t="s">
        <v>361</v>
      </c>
      <c r="K325" s="50">
        <f t="shared" si="8"/>
        <v>3735937.7804878051</v>
      </c>
      <c r="L325" s="42"/>
      <c r="M325" s="40">
        <f>(3705809.25/1.23)*1.24</f>
        <v>3735937.7804878051</v>
      </c>
      <c r="N325" s="41"/>
      <c r="O325" s="41"/>
      <c r="P325" s="64" t="s">
        <v>270</v>
      </c>
      <c r="Q325" s="42"/>
      <c r="R325" s="55" t="s">
        <v>639</v>
      </c>
      <c r="S325" s="55"/>
      <c r="T325" s="43" t="s">
        <v>357</v>
      </c>
      <c r="U325" s="43" t="s">
        <v>167</v>
      </c>
      <c r="V325" s="44">
        <v>42718</v>
      </c>
      <c r="W325" s="46">
        <v>16</v>
      </c>
      <c r="X325" s="64" t="s">
        <v>359</v>
      </c>
      <c r="Y325" s="46" t="s">
        <v>386</v>
      </c>
      <c r="Z325" s="44">
        <v>42855.999305555553</v>
      </c>
      <c r="AA325" s="58" t="s">
        <v>951</v>
      </c>
      <c r="AB325" s="91">
        <v>5004094</v>
      </c>
      <c r="AC325" s="92"/>
      <c r="AD325" s="92"/>
      <c r="AE325" s="92"/>
    </row>
    <row r="326" spans="1:32" ht="15.6" hidden="1" customHeight="1" x14ac:dyDescent="0.25">
      <c r="A326" s="43" t="s">
        <v>176</v>
      </c>
      <c r="B326" s="43" t="s">
        <v>274</v>
      </c>
      <c r="C326" s="43"/>
      <c r="D326" s="48">
        <v>52137222</v>
      </c>
      <c r="E326" s="43" t="s">
        <v>156</v>
      </c>
      <c r="F326" s="43" t="s">
        <v>384</v>
      </c>
      <c r="G326" s="43" t="s">
        <v>172</v>
      </c>
      <c r="H326" s="49" t="s">
        <v>172</v>
      </c>
      <c r="I326" s="43" t="s">
        <v>172</v>
      </c>
      <c r="J326" s="43" t="s">
        <v>361</v>
      </c>
      <c r="K326" s="50">
        <f t="shared" si="8"/>
        <v>-1600000</v>
      </c>
      <c r="L326" s="42"/>
      <c r="M326" s="40">
        <v>-1600000</v>
      </c>
      <c r="N326" s="41"/>
      <c r="O326" s="41"/>
      <c r="P326" s="64" t="s">
        <v>270</v>
      </c>
      <c r="Q326" s="42"/>
      <c r="R326" s="55" t="s">
        <v>639</v>
      </c>
      <c r="S326" s="55"/>
      <c r="T326" s="43" t="s">
        <v>507</v>
      </c>
      <c r="U326" s="43" t="s">
        <v>167</v>
      </c>
      <c r="V326" s="44">
        <v>43473</v>
      </c>
      <c r="W326" s="46">
        <v>16</v>
      </c>
      <c r="X326" s="64" t="s">
        <v>359</v>
      </c>
      <c r="Y326" s="46" t="s">
        <v>386</v>
      </c>
      <c r="Z326" s="44">
        <v>42855.999305555553</v>
      </c>
      <c r="AA326" s="58" t="s">
        <v>951</v>
      </c>
      <c r="AB326" s="91">
        <v>5004094</v>
      </c>
      <c r="AC326" s="92">
        <v>1819734.94</v>
      </c>
      <c r="AD326" s="92">
        <v>1819734.94</v>
      </c>
      <c r="AE326" s="92">
        <v>1403943.08</v>
      </c>
    </row>
    <row r="327" spans="1:32" ht="15.6" hidden="1" customHeight="1" x14ac:dyDescent="0.25">
      <c r="A327" s="43" t="s">
        <v>176</v>
      </c>
      <c r="B327" s="43" t="s">
        <v>274</v>
      </c>
      <c r="C327" s="43">
        <v>1090211</v>
      </c>
      <c r="D327" s="48">
        <v>52137222</v>
      </c>
      <c r="E327" s="43" t="s">
        <v>156</v>
      </c>
      <c r="F327" s="43" t="s">
        <v>384</v>
      </c>
      <c r="G327" s="43" t="s">
        <v>172</v>
      </c>
      <c r="H327" s="49" t="s">
        <v>172</v>
      </c>
      <c r="I327" s="43" t="s">
        <v>172</v>
      </c>
      <c r="J327" s="43" t="s">
        <v>96</v>
      </c>
      <c r="K327" s="50">
        <f t="shared" si="8"/>
        <v>13000000</v>
      </c>
      <c r="L327" s="42"/>
      <c r="M327" s="40">
        <v>13000000</v>
      </c>
      <c r="N327" s="41"/>
      <c r="O327" s="41"/>
      <c r="P327" s="64" t="s">
        <v>270</v>
      </c>
      <c r="Q327" s="42"/>
      <c r="R327" s="55" t="s">
        <v>994</v>
      </c>
      <c r="S327" s="55"/>
      <c r="T327" s="43" t="s">
        <v>312</v>
      </c>
      <c r="U327" s="43" t="s">
        <v>198</v>
      </c>
      <c r="V327" s="44">
        <v>42185</v>
      </c>
      <c r="W327" s="46">
        <v>38</v>
      </c>
      <c r="X327" s="64" t="s">
        <v>491</v>
      </c>
      <c r="Y327" s="46" t="s">
        <v>522</v>
      </c>
      <c r="Z327" s="44">
        <v>43614.583333333336</v>
      </c>
      <c r="AA327" s="58" t="s">
        <v>951</v>
      </c>
      <c r="AB327" s="91">
        <v>5037962</v>
      </c>
      <c r="AC327" s="92">
        <v>0</v>
      </c>
      <c r="AD327" s="92">
        <v>0</v>
      </c>
      <c r="AE327" s="92">
        <v>0</v>
      </c>
    </row>
    <row r="328" spans="1:32" ht="15.6" hidden="1" customHeight="1" x14ac:dyDescent="0.25">
      <c r="A328" s="43" t="s">
        <v>176</v>
      </c>
      <c r="B328" s="43" t="s">
        <v>274</v>
      </c>
      <c r="C328" s="43">
        <v>1090211</v>
      </c>
      <c r="D328" s="48">
        <v>52137222</v>
      </c>
      <c r="E328" s="43" t="s">
        <v>156</v>
      </c>
      <c r="F328" s="43" t="s">
        <v>384</v>
      </c>
      <c r="G328" s="43" t="s">
        <v>172</v>
      </c>
      <c r="H328" s="49" t="s">
        <v>172</v>
      </c>
      <c r="I328" s="43" t="s">
        <v>172</v>
      </c>
      <c r="J328" s="43" t="s">
        <v>96</v>
      </c>
      <c r="K328" s="50">
        <f t="shared" si="8"/>
        <v>7969658.8700000001</v>
      </c>
      <c r="L328" s="42"/>
      <c r="M328" s="40">
        <v>7969658.8700000001</v>
      </c>
      <c r="N328" s="41"/>
      <c r="O328" s="41"/>
      <c r="P328" s="64" t="s">
        <v>270</v>
      </c>
      <c r="Q328" s="42"/>
      <c r="R328" s="55" t="s">
        <v>994</v>
      </c>
      <c r="S328" s="55"/>
      <c r="T328" s="43" t="s">
        <v>470</v>
      </c>
      <c r="U328" s="43" t="s">
        <v>167</v>
      </c>
      <c r="V328" s="44">
        <v>43318</v>
      </c>
      <c r="W328" s="46">
        <v>38</v>
      </c>
      <c r="X328" s="64" t="s">
        <v>491</v>
      </c>
      <c r="Y328" s="46" t="s">
        <v>522</v>
      </c>
      <c r="Z328" s="44">
        <v>43614.583333333336</v>
      </c>
      <c r="AA328" s="58" t="s">
        <v>951</v>
      </c>
      <c r="AB328" s="91">
        <v>5037962</v>
      </c>
      <c r="AC328" s="92"/>
      <c r="AD328" s="92"/>
      <c r="AE328" s="92"/>
    </row>
    <row r="329" spans="1:32" ht="15.6" hidden="1" customHeight="1" x14ac:dyDescent="0.25">
      <c r="A329" s="43" t="s">
        <v>176</v>
      </c>
      <c r="B329" s="43" t="s">
        <v>273</v>
      </c>
      <c r="C329" s="43"/>
      <c r="D329" s="48">
        <v>175602496</v>
      </c>
      <c r="E329" s="43" t="s">
        <v>578</v>
      </c>
      <c r="F329" s="43" t="s">
        <v>583</v>
      </c>
      <c r="G329" s="43" t="s">
        <v>209</v>
      </c>
      <c r="H329" s="49" t="s">
        <v>209</v>
      </c>
      <c r="I329" s="43" t="s">
        <v>584</v>
      </c>
      <c r="J329" s="43" t="s">
        <v>585</v>
      </c>
      <c r="K329" s="40">
        <f t="shared" si="8"/>
        <v>190000</v>
      </c>
      <c r="L329" s="42"/>
      <c r="M329" s="40">
        <v>190000</v>
      </c>
      <c r="N329" s="41"/>
      <c r="O329" s="41"/>
      <c r="P329" s="64"/>
      <c r="Q329" s="42"/>
      <c r="R329" s="55"/>
      <c r="S329" s="55"/>
      <c r="T329" s="43" t="s">
        <v>606</v>
      </c>
      <c r="U329" s="43" t="s">
        <v>167</v>
      </c>
      <c r="V329" s="44">
        <v>43553</v>
      </c>
      <c r="W329" s="46">
        <v>34</v>
      </c>
      <c r="X329" s="64" t="s">
        <v>607</v>
      </c>
      <c r="Y329" s="46" t="s">
        <v>551</v>
      </c>
      <c r="Z329" s="44">
        <v>43770.999305555553</v>
      </c>
      <c r="AA329" s="58" t="s">
        <v>951</v>
      </c>
      <c r="AB329" s="91">
        <v>5049901</v>
      </c>
      <c r="AC329" s="92">
        <v>190000</v>
      </c>
      <c r="AD329" s="92">
        <v>159138.5</v>
      </c>
      <c r="AE329" s="92">
        <v>19964</v>
      </c>
    </row>
    <row r="330" spans="1:32" ht="15.6" customHeight="1" x14ac:dyDescent="0.25">
      <c r="A330" s="43" t="s">
        <v>177</v>
      </c>
      <c r="B330" s="43" t="s">
        <v>276</v>
      </c>
      <c r="C330" s="43">
        <v>1090219</v>
      </c>
      <c r="D330" s="48">
        <v>111991279</v>
      </c>
      <c r="E330" s="43" t="s">
        <v>160</v>
      </c>
      <c r="F330" s="43" t="s">
        <v>109</v>
      </c>
      <c r="G330" s="43" t="s">
        <v>373</v>
      </c>
      <c r="H330" s="49" t="s">
        <v>373</v>
      </c>
      <c r="I330" s="43" t="s">
        <v>373</v>
      </c>
      <c r="J330" s="43" t="s">
        <v>110</v>
      </c>
      <c r="K330" s="40">
        <f>-K331</f>
        <v>-3000000</v>
      </c>
      <c r="L330" s="40">
        <f>K330</f>
        <v>-3000000</v>
      </c>
      <c r="M330" s="40"/>
      <c r="N330" s="41"/>
      <c r="O330" s="41"/>
      <c r="P330" s="64" t="s">
        <v>204</v>
      </c>
      <c r="Q330" s="42"/>
      <c r="R330" s="55"/>
      <c r="S330" s="55" t="s">
        <v>991</v>
      </c>
      <c r="T330" s="43" t="s">
        <v>970</v>
      </c>
      <c r="U330" s="43" t="s">
        <v>167</v>
      </c>
      <c r="V330" s="44">
        <v>44631</v>
      </c>
      <c r="W330" s="46"/>
      <c r="X330" s="64"/>
      <c r="Y330" s="47"/>
      <c r="Z330" s="44"/>
      <c r="AA330" s="58"/>
      <c r="AB330" s="91"/>
      <c r="AC330" s="92"/>
      <c r="AD330" s="92"/>
      <c r="AE330" s="92"/>
    </row>
    <row r="331" spans="1:32" ht="15.6" hidden="1" customHeight="1" x14ac:dyDescent="0.25">
      <c r="A331" s="43" t="s">
        <v>177</v>
      </c>
      <c r="B331" s="43" t="s">
        <v>276</v>
      </c>
      <c r="C331" s="43"/>
      <c r="D331" s="48">
        <v>111991279</v>
      </c>
      <c r="E331" s="43" t="s">
        <v>160</v>
      </c>
      <c r="F331" s="43" t="s">
        <v>109</v>
      </c>
      <c r="G331" s="43" t="s">
        <v>373</v>
      </c>
      <c r="H331" s="49" t="s">
        <v>373</v>
      </c>
      <c r="I331" s="43" t="s">
        <v>373</v>
      </c>
      <c r="J331" s="43" t="s">
        <v>110</v>
      </c>
      <c r="K331" s="40">
        <f>L331+M331</f>
        <v>3000000</v>
      </c>
      <c r="L331" s="40">
        <v>3000000</v>
      </c>
      <c r="M331" s="40"/>
      <c r="N331" s="41"/>
      <c r="O331" s="41"/>
      <c r="P331" s="64" t="s">
        <v>204</v>
      </c>
      <c r="Q331" s="42"/>
      <c r="R331" s="55"/>
      <c r="S331" s="55" t="s">
        <v>991</v>
      </c>
      <c r="T331" s="43" t="s">
        <v>312</v>
      </c>
      <c r="U331" s="43" t="s">
        <v>198</v>
      </c>
      <c r="V331" s="44">
        <v>42185</v>
      </c>
      <c r="W331" s="46"/>
      <c r="X331" s="64" t="s">
        <v>547</v>
      </c>
      <c r="Y331" s="46"/>
      <c r="Z331" s="44"/>
      <c r="AA331" s="78" t="s">
        <v>959</v>
      </c>
      <c r="AB331" s="91"/>
      <c r="AC331" s="92"/>
      <c r="AD331" s="92"/>
      <c r="AE331" s="92"/>
    </row>
    <row r="332" spans="1:32" ht="15.6" hidden="1" customHeight="1" x14ac:dyDescent="0.25">
      <c r="A332" s="43" t="s">
        <v>176</v>
      </c>
      <c r="B332" s="43" t="s">
        <v>273</v>
      </c>
      <c r="C332" s="43"/>
      <c r="D332" s="48">
        <v>175602496</v>
      </c>
      <c r="E332" s="43" t="s">
        <v>146</v>
      </c>
      <c r="F332" s="43" t="s">
        <v>69</v>
      </c>
      <c r="G332" s="43" t="s">
        <v>373</v>
      </c>
      <c r="H332" s="49" t="s">
        <v>373</v>
      </c>
      <c r="I332" s="43" t="s">
        <v>373</v>
      </c>
      <c r="J332" s="43" t="s">
        <v>70</v>
      </c>
      <c r="K332" s="40">
        <f>L332+M332</f>
        <v>22200000</v>
      </c>
      <c r="L332" s="42"/>
      <c r="M332" s="40">
        <v>22200000</v>
      </c>
      <c r="N332" s="41"/>
      <c r="O332" s="41"/>
      <c r="P332" s="64" t="s">
        <v>204</v>
      </c>
      <c r="Q332" s="42"/>
      <c r="R332" s="55"/>
      <c r="S332" s="55" t="s">
        <v>991</v>
      </c>
      <c r="T332" s="43" t="s">
        <v>312</v>
      </c>
      <c r="U332" s="43" t="s">
        <v>198</v>
      </c>
      <c r="V332" s="44">
        <v>42185</v>
      </c>
      <c r="W332" s="46"/>
      <c r="X332" s="55" t="s">
        <v>546</v>
      </c>
      <c r="Y332" s="46"/>
      <c r="Z332" s="44"/>
      <c r="AA332" s="78" t="s">
        <v>959</v>
      </c>
      <c r="AB332" s="91"/>
      <c r="AC332" s="92"/>
      <c r="AD332" s="92"/>
      <c r="AE332" s="92"/>
    </row>
    <row r="333" spans="1:32" s="19" customFormat="1" ht="15.6" customHeight="1" x14ac:dyDescent="0.25">
      <c r="A333" s="43" t="s">
        <v>176</v>
      </c>
      <c r="B333" s="43" t="s">
        <v>273</v>
      </c>
      <c r="C333" s="43">
        <v>1090211</v>
      </c>
      <c r="D333" s="48">
        <v>175602496</v>
      </c>
      <c r="E333" s="43" t="s">
        <v>146</v>
      </c>
      <c r="F333" s="43" t="s">
        <v>69</v>
      </c>
      <c r="G333" s="43" t="s">
        <v>373</v>
      </c>
      <c r="H333" s="49" t="s">
        <v>373</v>
      </c>
      <c r="I333" s="43" t="s">
        <v>373</v>
      </c>
      <c r="J333" s="43" t="s">
        <v>70</v>
      </c>
      <c r="K333" s="40">
        <f>-K332</f>
        <v>-22200000</v>
      </c>
      <c r="L333" s="42"/>
      <c r="M333" s="40">
        <f>K333</f>
        <v>-22200000</v>
      </c>
      <c r="N333" s="41"/>
      <c r="O333" s="41"/>
      <c r="P333" s="64" t="s">
        <v>204</v>
      </c>
      <c r="Q333" s="42"/>
      <c r="R333" s="55"/>
      <c r="S333" s="55" t="s">
        <v>991</v>
      </c>
      <c r="T333" s="43" t="s">
        <v>970</v>
      </c>
      <c r="U333" s="43" t="s">
        <v>167</v>
      </c>
      <c r="V333" s="44">
        <v>44631</v>
      </c>
      <c r="W333" s="46"/>
      <c r="X333" s="55"/>
      <c r="Y333" s="46"/>
      <c r="Z333" s="44"/>
      <c r="AA333" s="78"/>
      <c r="AB333" s="91"/>
      <c r="AC333" s="92"/>
      <c r="AD333" s="92"/>
      <c r="AE333" s="92"/>
      <c r="AF333" s="95"/>
    </row>
    <row r="334" spans="1:32" s="19" customFormat="1" ht="15.6" hidden="1" customHeight="1" x14ac:dyDescent="0.25">
      <c r="A334" s="43" t="s">
        <v>175</v>
      </c>
      <c r="B334" s="43" t="s">
        <v>268</v>
      </c>
      <c r="C334" s="43"/>
      <c r="D334" s="48">
        <v>77943935</v>
      </c>
      <c r="E334" s="43" t="s">
        <v>128</v>
      </c>
      <c r="F334" s="43" t="s">
        <v>323</v>
      </c>
      <c r="G334" s="43" t="s">
        <v>373</v>
      </c>
      <c r="H334" s="49" t="s">
        <v>373</v>
      </c>
      <c r="I334" s="43" t="s">
        <v>373</v>
      </c>
      <c r="J334" s="43" t="s">
        <v>32</v>
      </c>
      <c r="K334" s="50">
        <f>L334+M334</f>
        <v>3600000</v>
      </c>
      <c r="L334" s="50">
        <v>3600000</v>
      </c>
      <c r="M334" s="40"/>
      <c r="N334" s="41"/>
      <c r="O334" s="41"/>
      <c r="P334" s="64" t="s">
        <v>204</v>
      </c>
      <c r="Q334" s="42"/>
      <c r="R334" s="55" t="s">
        <v>760</v>
      </c>
      <c r="S334" s="55"/>
      <c r="T334" s="43" t="s">
        <v>312</v>
      </c>
      <c r="U334" s="43" t="s">
        <v>198</v>
      </c>
      <c r="V334" s="44">
        <v>42185</v>
      </c>
      <c r="W334" s="46">
        <v>13</v>
      </c>
      <c r="X334" s="64" t="s">
        <v>337</v>
      </c>
      <c r="Y334" s="46" t="s">
        <v>351</v>
      </c>
      <c r="Z334" s="44">
        <v>43069.999305555553</v>
      </c>
      <c r="AA334" s="58" t="s">
        <v>951</v>
      </c>
      <c r="AB334" s="91">
        <v>5014063</v>
      </c>
      <c r="AC334" s="92">
        <v>2087400.75</v>
      </c>
      <c r="AD334" s="92">
        <v>2087400.75</v>
      </c>
      <c r="AE334" s="92">
        <v>1989243.6400000001</v>
      </c>
      <c r="AF334" s="95"/>
    </row>
    <row r="335" spans="1:32" s="20" customFormat="1" ht="15.6" hidden="1" customHeight="1" x14ac:dyDescent="0.25">
      <c r="A335" s="43" t="s">
        <v>175</v>
      </c>
      <c r="B335" s="43" t="s">
        <v>268</v>
      </c>
      <c r="C335" s="43"/>
      <c r="D335" s="48">
        <v>77943935</v>
      </c>
      <c r="E335" s="43" t="s">
        <v>128</v>
      </c>
      <c r="F335" s="43" t="s">
        <v>323</v>
      </c>
      <c r="G335" s="43" t="s">
        <v>373</v>
      </c>
      <c r="H335" s="49" t="s">
        <v>373</v>
      </c>
      <c r="I335" s="43" t="s">
        <v>373</v>
      </c>
      <c r="J335" s="43" t="s">
        <v>32</v>
      </c>
      <c r="K335" s="50">
        <f>L335+M335</f>
        <v>-500000</v>
      </c>
      <c r="L335" s="50">
        <v>-500000</v>
      </c>
      <c r="M335" s="40"/>
      <c r="N335" s="41"/>
      <c r="O335" s="41"/>
      <c r="P335" s="64" t="s">
        <v>204</v>
      </c>
      <c r="Q335" s="42"/>
      <c r="R335" s="55" t="s">
        <v>760</v>
      </c>
      <c r="S335" s="55"/>
      <c r="T335" s="43" t="s">
        <v>507</v>
      </c>
      <c r="U335" s="43" t="s">
        <v>167</v>
      </c>
      <c r="V335" s="44">
        <v>43473</v>
      </c>
      <c r="W335" s="46">
        <v>13</v>
      </c>
      <c r="X335" s="64" t="s">
        <v>337</v>
      </c>
      <c r="Y335" s="46" t="s">
        <v>351</v>
      </c>
      <c r="Z335" s="44">
        <v>43069.999305555553</v>
      </c>
      <c r="AA335" s="58" t="s">
        <v>951</v>
      </c>
      <c r="AB335" s="91">
        <v>5014063</v>
      </c>
      <c r="AC335" s="92"/>
      <c r="AD335" s="92"/>
      <c r="AE335" s="92"/>
      <c r="AF335" s="95"/>
    </row>
    <row r="336" spans="1:32" ht="15.6" customHeight="1" x14ac:dyDescent="0.25">
      <c r="A336" s="43" t="s">
        <v>175</v>
      </c>
      <c r="B336" s="43" t="s">
        <v>268</v>
      </c>
      <c r="C336" s="43">
        <v>1090219</v>
      </c>
      <c r="D336" s="48">
        <v>77943935</v>
      </c>
      <c r="E336" s="43" t="s">
        <v>129</v>
      </c>
      <c r="F336" s="43" t="s">
        <v>33</v>
      </c>
      <c r="G336" s="43" t="s">
        <v>373</v>
      </c>
      <c r="H336" s="49" t="s">
        <v>373</v>
      </c>
      <c r="I336" s="43" t="s">
        <v>373</v>
      </c>
      <c r="J336" s="43" t="s">
        <v>34</v>
      </c>
      <c r="K336" s="40">
        <v>-1170000</v>
      </c>
      <c r="L336" s="40">
        <v>-1170000</v>
      </c>
      <c r="M336" s="40"/>
      <c r="N336" s="41"/>
      <c r="O336" s="41"/>
      <c r="P336" s="64"/>
      <c r="Q336" s="42"/>
      <c r="R336" s="55"/>
      <c r="S336" s="55" t="s">
        <v>991</v>
      </c>
      <c r="T336" s="43" t="s">
        <v>970</v>
      </c>
      <c r="U336" s="43" t="s">
        <v>167</v>
      </c>
      <c r="V336" s="44">
        <v>44631</v>
      </c>
      <c r="W336" s="46"/>
      <c r="X336" s="64"/>
      <c r="Y336" s="46"/>
      <c r="Z336" s="44"/>
      <c r="AA336" s="58"/>
      <c r="AB336" s="91"/>
      <c r="AC336" s="92"/>
      <c r="AD336" s="92"/>
      <c r="AE336" s="92"/>
    </row>
    <row r="337" spans="1:32" ht="15.6" hidden="1" customHeight="1" x14ac:dyDescent="0.25">
      <c r="A337" s="43" t="s">
        <v>175</v>
      </c>
      <c r="B337" s="43" t="s">
        <v>268</v>
      </c>
      <c r="C337" s="43"/>
      <c r="D337" s="48">
        <v>77943935</v>
      </c>
      <c r="E337" s="43" t="s">
        <v>129</v>
      </c>
      <c r="F337" s="43" t="s">
        <v>33</v>
      </c>
      <c r="G337" s="43" t="s">
        <v>373</v>
      </c>
      <c r="H337" s="49" t="s">
        <v>373</v>
      </c>
      <c r="I337" s="43" t="s">
        <v>373</v>
      </c>
      <c r="J337" s="43" t="s">
        <v>34</v>
      </c>
      <c r="K337" s="40">
        <f>L337+M337</f>
        <v>1170000</v>
      </c>
      <c r="L337" s="40">
        <v>1170000</v>
      </c>
      <c r="M337" s="40"/>
      <c r="N337" s="41"/>
      <c r="O337" s="41"/>
      <c r="P337" s="64" t="s">
        <v>204</v>
      </c>
      <c r="Q337" s="42"/>
      <c r="R337" s="55"/>
      <c r="S337" s="55" t="s">
        <v>991</v>
      </c>
      <c r="T337" s="43" t="s">
        <v>312</v>
      </c>
      <c r="U337" s="43" t="s">
        <v>198</v>
      </c>
      <c r="V337" s="44">
        <v>42185</v>
      </c>
      <c r="W337" s="46"/>
      <c r="X337" s="64" t="s">
        <v>539</v>
      </c>
      <c r="Y337" s="46"/>
      <c r="Z337" s="44"/>
      <c r="AA337" s="78" t="s">
        <v>959</v>
      </c>
      <c r="AB337" s="91"/>
      <c r="AC337" s="92"/>
      <c r="AD337" s="92"/>
      <c r="AE337" s="92"/>
    </row>
    <row r="338" spans="1:32" ht="15.6" customHeight="1" x14ac:dyDescent="0.25">
      <c r="A338" s="43" t="s">
        <v>175</v>
      </c>
      <c r="B338" s="43" t="s">
        <v>322</v>
      </c>
      <c r="C338" s="43">
        <v>1090219</v>
      </c>
      <c r="D338" s="48">
        <v>22100000</v>
      </c>
      <c r="E338" s="43" t="s">
        <v>120</v>
      </c>
      <c r="F338" s="43" t="s">
        <v>5</v>
      </c>
      <c r="G338" s="43" t="s">
        <v>373</v>
      </c>
      <c r="H338" s="49" t="s">
        <v>373</v>
      </c>
      <c r="I338" s="43" t="s">
        <v>373</v>
      </c>
      <c r="J338" s="43" t="s">
        <v>6</v>
      </c>
      <c r="K338" s="40">
        <v>-1000000</v>
      </c>
      <c r="L338" s="40">
        <v>-1000000</v>
      </c>
      <c r="M338" s="40"/>
      <c r="N338" s="41"/>
      <c r="O338" s="41"/>
      <c r="P338" s="64"/>
      <c r="Q338" s="42"/>
      <c r="R338" s="55"/>
      <c r="S338" s="55" t="s">
        <v>991</v>
      </c>
      <c r="T338" s="52" t="s">
        <v>970</v>
      </c>
      <c r="U338" s="43" t="s">
        <v>167</v>
      </c>
      <c r="V338" s="44">
        <v>44631</v>
      </c>
      <c r="W338" s="46"/>
      <c r="X338" s="64"/>
      <c r="Y338" s="44"/>
      <c r="Z338" s="44"/>
      <c r="AA338" s="78"/>
      <c r="AB338" s="91"/>
      <c r="AC338" s="92"/>
      <c r="AD338" s="92"/>
      <c r="AE338" s="92"/>
    </row>
    <row r="339" spans="1:32" ht="15.6" hidden="1" customHeight="1" x14ac:dyDescent="0.25">
      <c r="A339" s="43" t="s">
        <v>175</v>
      </c>
      <c r="B339" s="43" t="s">
        <v>322</v>
      </c>
      <c r="C339" s="43"/>
      <c r="D339" s="48">
        <v>22100000</v>
      </c>
      <c r="E339" s="43" t="s">
        <v>120</v>
      </c>
      <c r="F339" s="43" t="s">
        <v>5</v>
      </c>
      <c r="G339" s="43" t="s">
        <v>373</v>
      </c>
      <c r="H339" s="49" t="s">
        <v>373</v>
      </c>
      <c r="I339" s="43" t="s">
        <v>373</v>
      </c>
      <c r="J339" s="43" t="s">
        <v>6</v>
      </c>
      <c r="K339" s="40">
        <f>L339+M339</f>
        <v>1000000</v>
      </c>
      <c r="L339" s="40">
        <v>1000000</v>
      </c>
      <c r="M339" s="40"/>
      <c r="N339" s="41"/>
      <c r="O339" s="41"/>
      <c r="P339" s="64" t="s">
        <v>204</v>
      </c>
      <c r="Q339" s="42"/>
      <c r="R339" s="55"/>
      <c r="S339" s="55" t="s">
        <v>991</v>
      </c>
      <c r="T339" s="43" t="s">
        <v>312</v>
      </c>
      <c r="U339" s="43" t="s">
        <v>198</v>
      </c>
      <c r="V339" s="44">
        <v>42185</v>
      </c>
      <c r="W339" s="45">
        <v>13</v>
      </c>
      <c r="X339" s="64" t="s">
        <v>337</v>
      </c>
      <c r="Y339" s="44" t="s">
        <v>351</v>
      </c>
      <c r="Z339" s="44">
        <v>43069.999305555553</v>
      </c>
      <c r="AA339" s="58" t="s">
        <v>951</v>
      </c>
      <c r="AB339" s="91"/>
      <c r="AC339" s="92"/>
      <c r="AD339" s="92"/>
      <c r="AE339" s="92"/>
    </row>
    <row r="340" spans="1:32" s="19" customFormat="1" ht="15.6" customHeight="1" x14ac:dyDescent="0.25">
      <c r="A340" s="43" t="s">
        <v>175</v>
      </c>
      <c r="B340" s="43" t="s">
        <v>322</v>
      </c>
      <c r="C340" s="43">
        <v>1090219</v>
      </c>
      <c r="D340" s="48">
        <v>22100000</v>
      </c>
      <c r="E340" s="43" t="s">
        <v>119</v>
      </c>
      <c r="F340" s="43" t="s">
        <v>3</v>
      </c>
      <c r="G340" s="43" t="s">
        <v>373</v>
      </c>
      <c r="H340" s="49" t="s">
        <v>12</v>
      </c>
      <c r="I340" s="43" t="s">
        <v>305</v>
      </c>
      <c r="J340" s="43" t="s">
        <v>628</v>
      </c>
      <c r="K340" s="40">
        <v>303086.40000000002</v>
      </c>
      <c r="L340" s="40">
        <v>303086.40000000002</v>
      </c>
      <c r="M340" s="40"/>
      <c r="N340" s="41"/>
      <c r="O340" s="41"/>
      <c r="P340" s="64"/>
      <c r="Q340" s="42"/>
      <c r="R340" s="55" t="s">
        <v>874</v>
      </c>
      <c r="S340" s="55"/>
      <c r="T340" s="43" t="s">
        <v>970</v>
      </c>
      <c r="U340" s="43" t="s">
        <v>167</v>
      </c>
      <c r="V340" s="44">
        <v>44631</v>
      </c>
      <c r="W340" s="45"/>
      <c r="X340" s="64"/>
      <c r="Y340" s="46"/>
      <c r="Z340" s="44"/>
      <c r="AA340" s="58"/>
      <c r="AB340" s="91"/>
      <c r="AC340" s="92"/>
      <c r="AD340" s="92"/>
      <c r="AE340" s="92"/>
      <c r="AF340" s="95"/>
    </row>
    <row r="341" spans="1:32" s="19" customFormat="1" ht="15.6" hidden="1" customHeight="1" x14ac:dyDescent="0.25">
      <c r="A341" s="43" t="s">
        <v>175</v>
      </c>
      <c r="B341" s="43" t="s">
        <v>322</v>
      </c>
      <c r="C341" s="43"/>
      <c r="D341" s="48">
        <v>22100000</v>
      </c>
      <c r="E341" s="43" t="s">
        <v>119</v>
      </c>
      <c r="F341" s="43" t="s">
        <v>3</v>
      </c>
      <c r="G341" s="43" t="s">
        <v>373</v>
      </c>
      <c r="H341" s="49" t="s">
        <v>12</v>
      </c>
      <c r="I341" s="43" t="s">
        <v>305</v>
      </c>
      <c r="J341" s="43" t="s">
        <v>628</v>
      </c>
      <c r="K341" s="40">
        <f>L341+M341</f>
        <v>200000</v>
      </c>
      <c r="L341" s="40">
        <v>200000</v>
      </c>
      <c r="M341" s="40"/>
      <c r="N341" s="41"/>
      <c r="O341" s="41"/>
      <c r="P341" s="64"/>
      <c r="Q341" s="42"/>
      <c r="R341" s="55" t="s">
        <v>874</v>
      </c>
      <c r="S341" s="55"/>
      <c r="T341" s="43" t="s">
        <v>312</v>
      </c>
      <c r="U341" s="43" t="s">
        <v>198</v>
      </c>
      <c r="V341" s="44">
        <v>42185</v>
      </c>
      <c r="W341" s="45">
        <v>3</v>
      </c>
      <c r="X341" s="64" t="s">
        <v>333</v>
      </c>
      <c r="Y341" s="44" t="s">
        <v>328</v>
      </c>
      <c r="Z341" s="44">
        <v>42551.999305555553</v>
      </c>
      <c r="AA341" s="58" t="s">
        <v>951</v>
      </c>
      <c r="AB341" s="91">
        <v>5001377</v>
      </c>
      <c r="AC341" s="92">
        <v>503086.4</v>
      </c>
      <c r="AD341" s="92">
        <v>396596.4</v>
      </c>
      <c r="AE341" s="92">
        <v>196788.60000000003</v>
      </c>
      <c r="AF341" s="95"/>
    </row>
    <row r="342" spans="1:32" ht="15.6" hidden="1" customHeight="1" x14ac:dyDescent="0.25">
      <c r="A342" s="43" t="s">
        <v>175</v>
      </c>
      <c r="B342" s="43" t="s">
        <v>268</v>
      </c>
      <c r="C342" s="43"/>
      <c r="D342" s="48">
        <v>77943935</v>
      </c>
      <c r="E342" s="43" t="s">
        <v>126</v>
      </c>
      <c r="F342" s="43" t="s">
        <v>25</v>
      </c>
      <c r="G342" s="43" t="s">
        <v>12</v>
      </c>
      <c r="H342" s="49" t="s">
        <v>12</v>
      </c>
      <c r="I342" s="43" t="s">
        <v>26</v>
      </c>
      <c r="J342" s="43" t="s">
        <v>277</v>
      </c>
      <c r="K342" s="40">
        <f>L342+M342</f>
        <v>1738605</v>
      </c>
      <c r="L342" s="40">
        <v>1337010</v>
      </c>
      <c r="M342" s="40">
        <v>401595</v>
      </c>
      <c r="N342" s="41" t="s">
        <v>321</v>
      </c>
      <c r="O342" s="41"/>
      <c r="P342" s="64" t="s">
        <v>203</v>
      </c>
      <c r="Q342" s="42"/>
      <c r="R342" s="55" t="s">
        <v>318</v>
      </c>
      <c r="S342" s="55" t="s">
        <v>991</v>
      </c>
      <c r="T342" s="43" t="s">
        <v>312</v>
      </c>
      <c r="U342" s="43" t="s">
        <v>198</v>
      </c>
      <c r="V342" s="44">
        <v>42185</v>
      </c>
      <c r="W342" s="46"/>
      <c r="X342" s="64"/>
      <c r="Y342" s="46"/>
      <c r="Z342" s="44"/>
      <c r="AA342" s="78" t="s">
        <v>959</v>
      </c>
      <c r="AB342" s="91"/>
      <c r="AC342" s="92"/>
      <c r="AD342" s="92"/>
      <c r="AE342" s="92"/>
    </row>
    <row r="343" spans="1:32" ht="15.6" hidden="1" customHeight="1" x14ac:dyDescent="0.25">
      <c r="A343" s="43" t="s">
        <v>175</v>
      </c>
      <c r="B343" s="43" t="s">
        <v>268</v>
      </c>
      <c r="C343" s="43"/>
      <c r="D343" s="48">
        <v>77943935</v>
      </c>
      <c r="E343" s="43" t="s">
        <v>126</v>
      </c>
      <c r="F343" s="43" t="s">
        <v>25</v>
      </c>
      <c r="G343" s="43" t="s">
        <v>12</v>
      </c>
      <c r="H343" s="49" t="s">
        <v>12</v>
      </c>
      <c r="I343" s="43" t="s">
        <v>26</v>
      </c>
      <c r="J343" s="43" t="s">
        <v>277</v>
      </c>
      <c r="K343" s="40">
        <f>L343+M343</f>
        <v>-1738605</v>
      </c>
      <c r="L343" s="40">
        <v>-1337010</v>
      </c>
      <c r="M343" s="40">
        <v>-401595</v>
      </c>
      <c r="N343" s="41" t="s">
        <v>321</v>
      </c>
      <c r="O343" s="41"/>
      <c r="P343" s="64" t="s">
        <v>203</v>
      </c>
      <c r="Q343" s="42"/>
      <c r="R343" s="55" t="s">
        <v>318</v>
      </c>
      <c r="S343" s="55" t="s">
        <v>991</v>
      </c>
      <c r="T343" s="43" t="s">
        <v>394</v>
      </c>
      <c r="U343" s="43" t="s">
        <v>167</v>
      </c>
      <c r="V343" s="44">
        <v>43061</v>
      </c>
      <c r="W343" s="46"/>
      <c r="X343" s="64"/>
      <c r="Y343" s="46"/>
      <c r="Z343" s="44"/>
      <c r="AA343" s="78" t="s">
        <v>959</v>
      </c>
      <c r="AB343" s="91"/>
      <c r="AC343" s="92"/>
      <c r="AD343" s="92"/>
      <c r="AE343" s="92"/>
    </row>
    <row r="344" spans="1:32" ht="15.6" hidden="1" customHeight="1" x14ac:dyDescent="0.25">
      <c r="A344" s="43" t="s">
        <v>175</v>
      </c>
      <c r="B344" s="43" t="s">
        <v>322</v>
      </c>
      <c r="C344" s="43"/>
      <c r="D344" s="48">
        <v>22100000</v>
      </c>
      <c r="E344" s="43" t="s">
        <v>119</v>
      </c>
      <c r="F344" s="43" t="s">
        <v>3</v>
      </c>
      <c r="G344" s="43" t="s">
        <v>373</v>
      </c>
      <c r="H344" s="49" t="s">
        <v>12</v>
      </c>
      <c r="I344" s="43" t="s">
        <v>305</v>
      </c>
      <c r="J344" s="43" t="s">
        <v>4</v>
      </c>
      <c r="K344" s="40">
        <f>L344+M344</f>
        <v>2860000</v>
      </c>
      <c r="L344" s="40">
        <v>2860000</v>
      </c>
      <c r="M344" s="40"/>
      <c r="N344" s="41"/>
      <c r="O344" s="41"/>
      <c r="P344" s="64"/>
      <c r="Q344" s="42"/>
      <c r="R344" s="55" t="s">
        <v>874</v>
      </c>
      <c r="S344" s="55"/>
      <c r="T344" s="43" t="s">
        <v>312</v>
      </c>
      <c r="U344" s="43" t="s">
        <v>198</v>
      </c>
      <c r="V344" s="44">
        <v>42185</v>
      </c>
      <c r="W344" s="45">
        <v>3</v>
      </c>
      <c r="X344" s="64" t="s">
        <v>333</v>
      </c>
      <c r="Y344" s="44" t="s">
        <v>328</v>
      </c>
      <c r="Z344" s="44">
        <v>42551.999305555553</v>
      </c>
      <c r="AA344" s="58" t="s">
        <v>951</v>
      </c>
      <c r="AB344" s="91" t="s">
        <v>957</v>
      </c>
      <c r="AC344" s="92">
        <v>5750830.5600000005</v>
      </c>
      <c r="AD344" s="92">
        <v>5552620.5600000005</v>
      </c>
      <c r="AE344" s="92">
        <v>4027190.19</v>
      </c>
    </row>
    <row r="345" spans="1:32" ht="15.6" hidden="1" customHeight="1" x14ac:dyDescent="0.25">
      <c r="A345" s="43" t="s">
        <v>175</v>
      </c>
      <c r="B345" s="43" t="s">
        <v>322</v>
      </c>
      <c r="C345" s="43">
        <v>1090219</v>
      </c>
      <c r="D345" s="48">
        <v>22100000</v>
      </c>
      <c r="E345" s="43" t="s">
        <v>119</v>
      </c>
      <c r="F345" s="43" t="s">
        <v>3</v>
      </c>
      <c r="G345" s="43" t="s">
        <v>373</v>
      </c>
      <c r="H345" s="49" t="s">
        <v>12</v>
      </c>
      <c r="I345" s="43" t="s">
        <v>681</v>
      </c>
      <c r="J345" s="43" t="s">
        <v>4</v>
      </c>
      <c r="K345" s="40">
        <v>2213383.1800000002</v>
      </c>
      <c r="L345" s="40">
        <v>2213383.1800000002</v>
      </c>
      <c r="M345" s="40"/>
      <c r="N345" s="41"/>
      <c r="O345" s="41"/>
      <c r="P345" s="64"/>
      <c r="Q345" s="42"/>
      <c r="R345" s="55" t="s">
        <v>830</v>
      </c>
      <c r="S345" s="55"/>
      <c r="T345" s="43" t="s">
        <v>829</v>
      </c>
      <c r="U345" s="43" t="s">
        <v>167</v>
      </c>
      <c r="V345" s="44">
        <v>44186</v>
      </c>
      <c r="W345" s="45"/>
      <c r="X345" s="64"/>
      <c r="Y345" s="44"/>
      <c r="Z345" s="44"/>
      <c r="AA345" s="58"/>
      <c r="AB345" s="91"/>
      <c r="AC345" s="92"/>
      <c r="AD345" s="92"/>
      <c r="AE345" s="92"/>
    </row>
    <row r="346" spans="1:32" ht="15.6" hidden="1" customHeight="1" x14ac:dyDescent="0.25">
      <c r="A346" s="43" t="s">
        <v>175</v>
      </c>
      <c r="B346" s="43" t="s">
        <v>322</v>
      </c>
      <c r="C346" s="43"/>
      <c r="D346" s="48">
        <v>22100000</v>
      </c>
      <c r="E346" s="43" t="s">
        <v>119</v>
      </c>
      <c r="F346" s="43" t="s">
        <v>3</v>
      </c>
      <c r="G346" s="43" t="s">
        <v>373</v>
      </c>
      <c r="H346" s="49" t="s">
        <v>12</v>
      </c>
      <c r="I346" s="43" t="s">
        <v>305</v>
      </c>
      <c r="J346" s="43" t="s">
        <v>4</v>
      </c>
      <c r="K346" s="40">
        <f>L346+M346</f>
        <v>221800</v>
      </c>
      <c r="L346" s="40">
        <v>221800</v>
      </c>
      <c r="M346" s="40"/>
      <c r="N346" s="41"/>
      <c r="O346" s="41"/>
      <c r="P346" s="64"/>
      <c r="Q346" s="42"/>
      <c r="R346" s="55" t="s">
        <v>317</v>
      </c>
      <c r="S346" s="55"/>
      <c r="T346" s="43" t="s">
        <v>313</v>
      </c>
      <c r="U346" s="43" t="s">
        <v>167</v>
      </c>
      <c r="V346" s="44">
        <v>42382</v>
      </c>
      <c r="W346" s="45">
        <v>3</v>
      </c>
      <c r="X346" s="64" t="s">
        <v>333</v>
      </c>
      <c r="Y346" s="44" t="s">
        <v>328</v>
      </c>
      <c r="Z346" s="44">
        <v>42551.999305555553</v>
      </c>
      <c r="AA346" s="58" t="s">
        <v>951</v>
      </c>
      <c r="AB346" s="91" t="s">
        <v>957</v>
      </c>
      <c r="AC346" s="92"/>
      <c r="AD346" s="92"/>
      <c r="AE346" s="92"/>
    </row>
    <row r="347" spans="1:32" ht="15.6" hidden="1" customHeight="1" x14ac:dyDescent="0.25">
      <c r="A347" s="43" t="s">
        <v>175</v>
      </c>
      <c r="B347" s="43" t="s">
        <v>322</v>
      </c>
      <c r="C347" s="43"/>
      <c r="D347" s="48">
        <v>22100000</v>
      </c>
      <c r="E347" s="43" t="s">
        <v>119</v>
      </c>
      <c r="F347" s="43" t="s">
        <v>3</v>
      </c>
      <c r="G347" s="43" t="s">
        <v>373</v>
      </c>
      <c r="H347" s="49" t="s">
        <v>12</v>
      </c>
      <c r="I347" s="43" t="s">
        <v>305</v>
      </c>
      <c r="J347" s="43" t="s">
        <v>4</v>
      </c>
      <c r="K347" s="40">
        <f>L347+M347</f>
        <v>1199854.74</v>
      </c>
      <c r="L347" s="40">
        <v>1199854.74</v>
      </c>
      <c r="M347" s="40"/>
      <c r="N347" s="41"/>
      <c r="O347" s="41"/>
      <c r="P347" s="64"/>
      <c r="Q347" s="42"/>
      <c r="R347" s="55" t="s">
        <v>469</v>
      </c>
      <c r="S347" s="55"/>
      <c r="T347" s="43" t="s">
        <v>470</v>
      </c>
      <c r="U347" s="43" t="s">
        <v>167</v>
      </c>
      <c r="V347" s="44">
        <v>43318</v>
      </c>
      <c r="W347" s="45">
        <v>3</v>
      </c>
      <c r="X347" s="64" t="s">
        <v>333</v>
      </c>
      <c r="Y347" s="44" t="s">
        <v>328</v>
      </c>
      <c r="Z347" s="44">
        <v>42551.999305555553</v>
      </c>
      <c r="AA347" s="58" t="s">
        <v>951</v>
      </c>
      <c r="AB347" s="91" t="s">
        <v>957</v>
      </c>
      <c r="AC347" s="92"/>
      <c r="AD347" s="92"/>
      <c r="AE347" s="92"/>
    </row>
    <row r="348" spans="1:32" ht="15.6" hidden="1" customHeight="1" x14ac:dyDescent="0.25">
      <c r="A348" s="43" t="s">
        <v>176</v>
      </c>
      <c r="B348" s="43" t="s">
        <v>273</v>
      </c>
      <c r="C348" s="43"/>
      <c r="D348" s="48">
        <v>175602496</v>
      </c>
      <c r="E348" s="43" t="s">
        <v>147</v>
      </c>
      <c r="F348" s="43" t="s">
        <v>71</v>
      </c>
      <c r="G348" s="43" t="s">
        <v>372</v>
      </c>
      <c r="H348" s="49" t="s">
        <v>684</v>
      </c>
      <c r="I348" s="43" t="s">
        <v>20</v>
      </c>
      <c r="J348" s="43" t="s">
        <v>75</v>
      </c>
      <c r="K348" s="40">
        <f>L348+M348</f>
        <v>2758000</v>
      </c>
      <c r="L348" s="42"/>
      <c r="M348" s="50">
        <v>2758000</v>
      </c>
      <c r="N348" s="41"/>
      <c r="O348" s="41"/>
      <c r="P348" s="64"/>
      <c r="Q348" s="42"/>
      <c r="R348" s="55"/>
      <c r="S348" s="55"/>
      <c r="T348" s="43" t="s">
        <v>312</v>
      </c>
      <c r="U348" s="43" t="s">
        <v>198</v>
      </c>
      <c r="V348" s="44">
        <v>42185</v>
      </c>
      <c r="W348" s="46">
        <v>40</v>
      </c>
      <c r="X348" s="55" t="s">
        <v>449</v>
      </c>
      <c r="Y348" s="46" t="s">
        <v>549</v>
      </c>
      <c r="Z348" s="44">
        <v>43646.583333333336</v>
      </c>
      <c r="AA348" s="58" t="s">
        <v>951</v>
      </c>
      <c r="AB348" s="91"/>
      <c r="AC348" s="92"/>
      <c r="AD348" s="92"/>
      <c r="AE348" s="92"/>
    </row>
    <row r="349" spans="1:32" ht="15.6" hidden="1" customHeight="1" x14ac:dyDescent="0.25">
      <c r="A349" s="43" t="s">
        <v>175</v>
      </c>
      <c r="B349" s="43" t="s">
        <v>322</v>
      </c>
      <c r="C349" s="43">
        <v>1090219</v>
      </c>
      <c r="D349" s="48">
        <v>22100000</v>
      </c>
      <c r="E349" s="43" t="s">
        <v>722</v>
      </c>
      <c r="F349" s="43" t="s">
        <v>723</v>
      </c>
      <c r="G349" s="43" t="s">
        <v>211</v>
      </c>
      <c r="H349" s="49" t="s">
        <v>211</v>
      </c>
      <c r="I349" s="43" t="s">
        <v>211</v>
      </c>
      <c r="J349" s="43" t="s">
        <v>923</v>
      </c>
      <c r="K349" s="40">
        <v>3500000</v>
      </c>
      <c r="L349" s="40">
        <v>3500000</v>
      </c>
      <c r="M349" s="40"/>
      <c r="N349" s="41"/>
      <c r="O349" s="41"/>
      <c r="P349" s="64" t="s">
        <v>205</v>
      </c>
      <c r="Q349" s="42"/>
      <c r="R349" s="55"/>
      <c r="S349" s="55"/>
      <c r="T349" s="52" t="s">
        <v>910</v>
      </c>
      <c r="U349" s="43" t="s">
        <v>167</v>
      </c>
      <c r="V349" s="44">
        <v>44405</v>
      </c>
      <c r="W349" s="45">
        <v>42</v>
      </c>
      <c r="X349" s="64" t="s">
        <v>922</v>
      </c>
      <c r="Y349" s="44"/>
      <c r="Z349" s="44">
        <v>44620.999305555553</v>
      </c>
      <c r="AA349" s="58" t="s">
        <v>952</v>
      </c>
      <c r="AB349" s="91">
        <v>5162355</v>
      </c>
      <c r="AC349" s="92"/>
      <c r="AD349" s="92"/>
      <c r="AE349" s="92"/>
    </row>
    <row r="350" spans="1:32" ht="15.6" hidden="1" customHeight="1" x14ac:dyDescent="0.25">
      <c r="A350" s="43" t="s">
        <v>175</v>
      </c>
      <c r="B350" s="43" t="s">
        <v>322</v>
      </c>
      <c r="C350" s="43"/>
      <c r="D350" s="48">
        <v>22100000</v>
      </c>
      <c r="E350" s="43" t="s">
        <v>121</v>
      </c>
      <c r="F350" s="43" t="s">
        <v>10</v>
      </c>
      <c r="G350" s="43" t="s">
        <v>373</v>
      </c>
      <c r="H350" s="49" t="s">
        <v>373</v>
      </c>
      <c r="I350" s="43" t="s">
        <v>373</v>
      </c>
      <c r="J350" s="43" t="s">
        <v>635</v>
      </c>
      <c r="K350" s="40">
        <f>L350+M350</f>
        <v>1100000</v>
      </c>
      <c r="L350" s="40">
        <v>1100000</v>
      </c>
      <c r="M350" s="40"/>
      <c r="N350" s="41"/>
      <c r="O350" s="41"/>
      <c r="P350" s="64" t="s">
        <v>204</v>
      </c>
      <c r="Q350" s="42"/>
      <c r="R350" s="55"/>
      <c r="S350" s="55"/>
      <c r="T350" s="43" t="s">
        <v>312</v>
      </c>
      <c r="U350" s="43" t="s">
        <v>198</v>
      </c>
      <c r="V350" s="44">
        <v>42185</v>
      </c>
      <c r="W350" s="45">
        <v>13</v>
      </c>
      <c r="X350" s="64" t="s">
        <v>337</v>
      </c>
      <c r="Y350" s="46" t="s">
        <v>351</v>
      </c>
      <c r="Z350" s="44">
        <v>43069.999305555553</v>
      </c>
      <c r="AA350" s="58" t="s">
        <v>951</v>
      </c>
      <c r="AB350" s="91">
        <v>5007606</v>
      </c>
      <c r="AC350" s="92">
        <v>422164.58</v>
      </c>
      <c r="AD350" s="92">
        <v>19840</v>
      </c>
      <c r="AE350" s="92">
        <v>19840</v>
      </c>
    </row>
    <row r="351" spans="1:32" ht="15.6" hidden="1" customHeight="1" x14ac:dyDescent="0.25">
      <c r="A351" s="43" t="s">
        <v>175</v>
      </c>
      <c r="B351" s="43" t="s">
        <v>322</v>
      </c>
      <c r="C351" s="43"/>
      <c r="D351" s="48">
        <v>22100000</v>
      </c>
      <c r="E351" s="43" t="s">
        <v>121</v>
      </c>
      <c r="F351" s="43" t="s">
        <v>10</v>
      </c>
      <c r="G351" s="43" t="s">
        <v>373</v>
      </c>
      <c r="H351" s="49" t="s">
        <v>373</v>
      </c>
      <c r="I351" s="43" t="s">
        <v>373</v>
      </c>
      <c r="J351" s="43" t="s">
        <v>635</v>
      </c>
      <c r="K351" s="40">
        <f>L351+M351</f>
        <v>-590000</v>
      </c>
      <c r="L351" s="40">
        <v>-590000</v>
      </c>
      <c r="M351" s="40"/>
      <c r="N351" s="41"/>
      <c r="O351" s="41"/>
      <c r="P351" s="64" t="s">
        <v>204</v>
      </c>
      <c r="Q351" s="42"/>
      <c r="R351" s="55"/>
      <c r="S351" s="55"/>
      <c r="T351" s="43" t="s">
        <v>507</v>
      </c>
      <c r="U351" s="43" t="s">
        <v>167</v>
      </c>
      <c r="V351" s="44">
        <v>43473</v>
      </c>
      <c r="W351" s="45">
        <v>13</v>
      </c>
      <c r="X351" s="64" t="s">
        <v>337</v>
      </c>
      <c r="Y351" s="46" t="s">
        <v>351</v>
      </c>
      <c r="Z351" s="44">
        <v>43069.999305555553</v>
      </c>
      <c r="AA351" s="58" t="s">
        <v>951</v>
      </c>
      <c r="AB351" s="91">
        <v>5007606</v>
      </c>
      <c r="AC351" s="92"/>
      <c r="AD351" s="92"/>
      <c r="AE351" s="92"/>
    </row>
    <row r="352" spans="1:32" ht="15.6" customHeight="1" x14ac:dyDescent="0.25">
      <c r="A352" s="43" t="s">
        <v>175</v>
      </c>
      <c r="B352" s="43" t="s">
        <v>816</v>
      </c>
      <c r="C352" s="43">
        <v>1090219</v>
      </c>
      <c r="D352" s="48">
        <v>62000000</v>
      </c>
      <c r="E352" s="43" t="s">
        <v>820</v>
      </c>
      <c r="F352" s="43" t="s">
        <v>821</v>
      </c>
      <c r="G352" s="43" t="s">
        <v>211</v>
      </c>
      <c r="H352" s="49" t="s">
        <v>211</v>
      </c>
      <c r="I352" s="43" t="s">
        <v>906</v>
      </c>
      <c r="J352" s="43" t="s">
        <v>834</v>
      </c>
      <c r="K352" s="40">
        <f>-K353</f>
        <v>-28500000</v>
      </c>
      <c r="L352" s="40">
        <f>K352</f>
        <v>-28500000</v>
      </c>
      <c r="M352" s="40"/>
      <c r="N352" s="41"/>
      <c r="O352" s="41"/>
      <c r="P352" s="64" t="s">
        <v>788</v>
      </c>
      <c r="Q352" s="42"/>
      <c r="R352" s="55" t="s">
        <v>1012</v>
      </c>
      <c r="S352" s="55"/>
      <c r="T352" s="43" t="s">
        <v>1010</v>
      </c>
      <c r="U352" s="43" t="s">
        <v>167</v>
      </c>
      <c r="V352" s="44">
        <v>44741</v>
      </c>
      <c r="W352" s="45"/>
      <c r="X352" s="64"/>
      <c r="Y352" s="46"/>
      <c r="Z352" s="44"/>
      <c r="AA352" s="58"/>
      <c r="AB352" s="91"/>
      <c r="AC352" s="92"/>
      <c r="AD352" s="92"/>
      <c r="AE352" s="92"/>
    </row>
    <row r="353" spans="1:32" s="19" customFormat="1" ht="15.6" hidden="1" customHeight="1" x14ac:dyDescent="0.25">
      <c r="A353" s="43" t="s">
        <v>175</v>
      </c>
      <c r="B353" s="43" t="s">
        <v>816</v>
      </c>
      <c r="C353" s="43">
        <v>1090219</v>
      </c>
      <c r="D353" s="48">
        <v>62000000</v>
      </c>
      <c r="E353" s="43" t="s">
        <v>820</v>
      </c>
      <c r="F353" s="43" t="s">
        <v>821</v>
      </c>
      <c r="G353" s="43" t="s">
        <v>211</v>
      </c>
      <c r="H353" s="49" t="s">
        <v>211</v>
      </c>
      <c r="I353" s="43" t="s">
        <v>906</v>
      </c>
      <c r="J353" s="43" t="s">
        <v>834</v>
      </c>
      <c r="K353" s="40">
        <v>28500000</v>
      </c>
      <c r="L353" s="40">
        <v>28500000</v>
      </c>
      <c r="M353" s="40"/>
      <c r="N353" s="41"/>
      <c r="O353" s="41"/>
      <c r="P353" s="64" t="s">
        <v>788</v>
      </c>
      <c r="Q353" s="42"/>
      <c r="R353" s="55"/>
      <c r="S353" s="55"/>
      <c r="T353" s="43" t="s">
        <v>829</v>
      </c>
      <c r="U353" s="43" t="s">
        <v>167</v>
      </c>
      <c r="V353" s="44">
        <v>44186</v>
      </c>
      <c r="W353" s="46"/>
      <c r="X353" s="64" t="s">
        <v>849</v>
      </c>
      <c r="Y353" s="46"/>
      <c r="Z353" s="44"/>
      <c r="AA353" s="78" t="s">
        <v>966</v>
      </c>
      <c r="AB353" s="91"/>
      <c r="AC353" s="92"/>
      <c r="AD353" s="92"/>
      <c r="AE353" s="92"/>
      <c r="AF353" s="95"/>
    </row>
    <row r="354" spans="1:32" s="19" customFormat="1" ht="15.6" hidden="1" customHeight="1" x14ac:dyDescent="0.25">
      <c r="A354" s="43" t="s">
        <v>175</v>
      </c>
      <c r="B354" s="43" t="s">
        <v>268</v>
      </c>
      <c r="C354" s="43">
        <v>1090211</v>
      </c>
      <c r="D354" s="48">
        <v>77943935</v>
      </c>
      <c r="E354" s="43" t="s">
        <v>845</v>
      </c>
      <c r="F354" s="43" t="s">
        <v>839</v>
      </c>
      <c r="G354" s="43" t="s">
        <v>684</v>
      </c>
      <c r="H354" s="49" t="s">
        <v>684</v>
      </c>
      <c r="I354" s="43" t="s">
        <v>846</v>
      </c>
      <c r="J354" s="43" t="s">
        <v>847</v>
      </c>
      <c r="K354" s="50">
        <v>24800000</v>
      </c>
      <c r="L354" s="50">
        <f>K354-N354</f>
        <v>24300000</v>
      </c>
      <c r="M354" s="40">
        <v>500000</v>
      </c>
      <c r="N354" s="40">
        <v>500000</v>
      </c>
      <c r="O354" s="40"/>
      <c r="P354" s="64"/>
      <c r="Q354" s="42"/>
      <c r="R354" s="55"/>
      <c r="S354" s="55"/>
      <c r="T354" s="43" t="s">
        <v>829</v>
      </c>
      <c r="U354" s="43" t="s">
        <v>167</v>
      </c>
      <c r="V354" s="44">
        <v>44186</v>
      </c>
      <c r="W354" s="46" t="s">
        <v>955</v>
      </c>
      <c r="X354" s="64" t="s">
        <v>849</v>
      </c>
      <c r="Y354" s="44">
        <v>44313</v>
      </c>
      <c r="Z354" s="44">
        <v>44620.625</v>
      </c>
      <c r="AA354" s="58" t="s">
        <v>952</v>
      </c>
      <c r="AB354" s="91">
        <v>17</v>
      </c>
      <c r="AC354" s="92">
        <v>0</v>
      </c>
      <c r="AD354" s="92">
        <v>0</v>
      </c>
      <c r="AE354" s="92">
        <v>0</v>
      </c>
      <c r="AF354" s="95"/>
    </row>
    <row r="355" spans="1:32" s="19" customFormat="1" ht="15.6" hidden="1" customHeight="1" x14ac:dyDescent="0.25">
      <c r="A355" s="43" t="s">
        <v>176</v>
      </c>
      <c r="B355" s="43" t="s">
        <v>273</v>
      </c>
      <c r="C355" s="43">
        <v>1090211</v>
      </c>
      <c r="D355" s="48">
        <v>175602496</v>
      </c>
      <c r="E355" s="43" t="s">
        <v>365</v>
      </c>
      <c r="F355" s="43" t="s">
        <v>382</v>
      </c>
      <c r="G355" s="43" t="s">
        <v>309</v>
      </c>
      <c r="H355" s="49" t="s">
        <v>309</v>
      </c>
      <c r="I355" s="43" t="s">
        <v>304</v>
      </c>
      <c r="J355" s="43" t="s">
        <v>434</v>
      </c>
      <c r="K355" s="40">
        <f t="shared" ref="K355:K362" si="9">L355+M355</f>
        <v>2350000</v>
      </c>
      <c r="L355" s="42"/>
      <c r="M355" s="40">
        <v>2350000</v>
      </c>
      <c r="N355" s="41"/>
      <c r="O355" s="41"/>
      <c r="P355" s="64"/>
      <c r="Q355" s="42"/>
      <c r="R355" s="55"/>
      <c r="S355" s="55"/>
      <c r="T355" s="43" t="s">
        <v>429</v>
      </c>
      <c r="U355" s="43" t="s">
        <v>198</v>
      </c>
      <c r="V355" s="44">
        <v>43139</v>
      </c>
      <c r="W355" s="46" t="s">
        <v>770</v>
      </c>
      <c r="X355" s="55" t="s">
        <v>716</v>
      </c>
      <c r="Y355" s="44">
        <v>44020</v>
      </c>
      <c r="Z355" s="44">
        <v>44620.583333333336</v>
      </c>
      <c r="AA355" s="58" t="s">
        <v>952</v>
      </c>
      <c r="AB355" s="91">
        <v>5070755</v>
      </c>
      <c r="AC355" s="92">
        <v>2209680</v>
      </c>
      <c r="AD355" s="92">
        <v>2209680</v>
      </c>
      <c r="AE355" s="92">
        <v>819982.92</v>
      </c>
      <c r="AF355" s="95"/>
    </row>
    <row r="356" spans="1:32" s="19" customFormat="1" ht="15.6" hidden="1" customHeight="1" x14ac:dyDescent="0.25">
      <c r="A356" s="43" t="s">
        <v>190</v>
      </c>
      <c r="B356" s="43" t="s">
        <v>190</v>
      </c>
      <c r="C356" s="43"/>
      <c r="D356" s="48">
        <v>4393572</v>
      </c>
      <c r="E356" s="43" t="s">
        <v>193</v>
      </c>
      <c r="F356" s="43" t="s">
        <v>280</v>
      </c>
      <c r="G356" s="43" t="s">
        <v>376</v>
      </c>
      <c r="H356" s="49" t="s">
        <v>376</v>
      </c>
      <c r="I356" s="43" t="s">
        <v>192</v>
      </c>
      <c r="J356" s="43" t="s">
        <v>196</v>
      </c>
      <c r="K356" s="50">
        <f t="shared" si="9"/>
        <v>53000</v>
      </c>
      <c r="L356" s="50">
        <v>53000</v>
      </c>
      <c r="M356" s="40"/>
      <c r="N356" s="41"/>
      <c r="O356" s="41"/>
      <c r="P356" s="64"/>
      <c r="Q356" s="42"/>
      <c r="R356" s="55"/>
      <c r="S356" s="55"/>
      <c r="T356" s="43" t="s">
        <v>313</v>
      </c>
      <c r="U356" s="43" t="s">
        <v>167</v>
      </c>
      <c r="V356" s="44">
        <v>42382</v>
      </c>
      <c r="W356" s="46">
        <v>7</v>
      </c>
      <c r="X356" s="64" t="s">
        <v>342</v>
      </c>
      <c r="Y356" s="46" t="s">
        <v>332</v>
      </c>
      <c r="Z356" s="44">
        <v>45107.583333333336</v>
      </c>
      <c r="AA356" s="58" t="s">
        <v>952</v>
      </c>
      <c r="AB356" s="91" t="s">
        <v>1037</v>
      </c>
      <c r="AC356" s="92"/>
      <c r="AD356" s="92"/>
      <c r="AE356" s="92"/>
      <c r="AF356" s="95"/>
    </row>
    <row r="357" spans="1:32" s="19" customFormat="1" ht="15.6" hidden="1" customHeight="1" x14ac:dyDescent="0.25">
      <c r="A357" s="43" t="s">
        <v>190</v>
      </c>
      <c r="B357" s="43" t="s">
        <v>190</v>
      </c>
      <c r="C357" s="43"/>
      <c r="D357" s="48">
        <v>4393572</v>
      </c>
      <c r="E357" s="43" t="s">
        <v>193</v>
      </c>
      <c r="F357" s="43" t="s">
        <v>280</v>
      </c>
      <c r="G357" s="43" t="s">
        <v>376</v>
      </c>
      <c r="H357" s="49" t="s">
        <v>376</v>
      </c>
      <c r="I357" s="43" t="s">
        <v>281</v>
      </c>
      <c r="J357" s="43" t="s">
        <v>196</v>
      </c>
      <c r="K357" s="50">
        <f t="shared" si="9"/>
        <v>746650</v>
      </c>
      <c r="L357" s="50">
        <v>746650</v>
      </c>
      <c r="M357" s="40"/>
      <c r="N357" s="41"/>
      <c r="O357" s="41"/>
      <c r="P357" s="64"/>
      <c r="Q357" s="42"/>
      <c r="R357" s="55"/>
      <c r="S357" s="55"/>
      <c r="T357" s="43" t="s">
        <v>311</v>
      </c>
      <c r="U357" s="43" t="s">
        <v>167</v>
      </c>
      <c r="V357" s="44">
        <v>42485</v>
      </c>
      <c r="W357" s="46" t="s">
        <v>455</v>
      </c>
      <c r="X357" s="64" t="s">
        <v>333</v>
      </c>
      <c r="Y357" s="46" t="s">
        <v>334</v>
      </c>
      <c r="Z357" s="44">
        <v>43343.999305555553</v>
      </c>
      <c r="AA357" s="58" t="s">
        <v>951</v>
      </c>
      <c r="AB357" s="91" t="s">
        <v>625</v>
      </c>
      <c r="AC357" s="92"/>
      <c r="AD357" s="92"/>
      <c r="AE357" s="92"/>
      <c r="AF357" s="95"/>
    </row>
    <row r="358" spans="1:32" s="19" customFormat="1" ht="15.6" hidden="1" customHeight="1" x14ac:dyDescent="0.25">
      <c r="A358" s="43" t="s">
        <v>190</v>
      </c>
      <c r="B358" s="43" t="s">
        <v>190</v>
      </c>
      <c r="C358" s="43"/>
      <c r="D358" s="48">
        <v>4393572</v>
      </c>
      <c r="E358" s="43" t="s">
        <v>193</v>
      </c>
      <c r="F358" s="43" t="s">
        <v>280</v>
      </c>
      <c r="G358" s="43" t="s">
        <v>376</v>
      </c>
      <c r="H358" s="49" t="s">
        <v>376</v>
      </c>
      <c r="I358" s="43" t="s">
        <v>493</v>
      </c>
      <c r="J358" s="43" t="s">
        <v>196</v>
      </c>
      <c r="K358" s="50">
        <f t="shared" si="9"/>
        <v>500000</v>
      </c>
      <c r="L358" s="50">
        <v>500000</v>
      </c>
      <c r="M358" s="40"/>
      <c r="N358" s="41"/>
      <c r="O358" s="41"/>
      <c r="P358" s="64"/>
      <c r="Q358" s="42"/>
      <c r="R358" s="55"/>
      <c r="S358" s="55"/>
      <c r="T358" s="43" t="s">
        <v>532</v>
      </c>
      <c r="U358" s="43" t="s">
        <v>167</v>
      </c>
      <c r="V358" s="44">
        <v>43473</v>
      </c>
      <c r="W358" s="46" t="s">
        <v>455</v>
      </c>
      <c r="X358" s="64" t="s">
        <v>542</v>
      </c>
      <c r="Y358" s="46"/>
      <c r="Z358" s="44">
        <v>43343.999305555553</v>
      </c>
      <c r="AA358" s="58" t="s">
        <v>951</v>
      </c>
      <c r="AB358" s="91"/>
      <c r="AC358" s="92"/>
      <c r="AD358" s="92"/>
      <c r="AE358" s="92"/>
      <c r="AF358" s="95"/>
    </row>
    <row r="359" spans="1:32" s="19" customFormat="1" ht="15.6" hidden="1" customHeight="1" x14ac:dyDescent="0.25">
      <c r="A359" s="43" t="s">
        <v>278</v>
      </c>
      <c r="B359" s="43" t="s">
        <v>278</v>
      </c>
      <c r="C359" s="43"/>
      <c r="D359" s="48">
        <v>3134268</v>
      </c>
      <c r="E359" s="43" t="s">
        <v>283</v>
      </c>
      <c r="F359" s="43" t="s">
        <v>413</v>
      </c>
      <c r="G359" s="43" t="s">
        <v>376</v>
      </c>
      <c r="H359" s="49" t="s">
        <v>376</v>
      </c>
      <c r="I359" s="43" t="s">
        <v>622</v>
      </c>
      <c r="J359" s="43" t="s">
        <v>196</v>
      </c>
      <c r="K359" s="50">
        <f t="shared" si="9"/>
        <v>700350</v>
      </c>
      <c r="L359" s="50"/>
      <c r="M359" s="50">
        <v>700350</v>
      </c>
      <c r="N359" s="41"/>
      <c r="O359" s="41"/>
      <c r="P359" s="64"/>
      <c r="Q359" s="42"/>
      <c r="R359" s="55"/>
      <c r="S359" s="55"/>
      <c r="T359" s="43" t="s">
        <v>621</v>
      </c>
      <c r="U359" s="43" t="s">
        <v>167</v>
      </c>
      <c r="V359" s="44" t="s">
        <v>424</v>
      </c>
      <c r="W359" s="111">
        <v>20</v>
      </c>
      <c r="X359" s="64" t="s">
        <v>340</v>
      </c>
      <c r="Y359" s="46" t="s">
        <v>500</v>
      </c>
      <c r="Z359" s="44">
        <v>44742.999305555553</v>
      </c>
      <c r="AA359" s="58" t="s">
        <v>952</v>
      </c>
      <c r="AB359" s="91"/>
      <c r="AC359" s="92">
        <v>521559.76</v>
      </c>
      <c r="AD359" s="92">
        <v>405683.72</v>
      </c>
      <c r="AE359" s="92">
        <v>308649.77</v>
      </c>
      <c r="AF359" s="95"/>
    </row>
    <row r="360" spans="1:32" s="19" customFormat="1" ht="15.6" hidden="1" customHeight="1" x14ac:dyDescent="0.25">
      <c r="A360" s="43" t="s">
        <v>175</v>
      </c>
      <c r="B360" s="43" t="s">
        <v>268</v>
      </c>
      <c r="C360" s="43"/>
      <c r="D360" s="48">
        <v>77943935</v>
      </c>
      <c r="E360" s="43" t="s">
        <v>134</v>
      </c>
      <c r="F360" s="43" t="s">
        <v>42</v>
      </c>
      <c r="G360" s="43" t="s">
        <v>378</v>
      </c>
      <c r="H360" s="49" t="s">
        <v>378</v>
      </c>
      <c r="I360" s="43" t="s">
        <v>20</v>
      </c>
      <c r="J360" s="43" t="s">
        <v>43</v>
      </c>
      <c r="K360" s="50">
        <f t="shared" si="9"/>
        <v>2590943.0999999996</v>
      </c>
      <c r="L360" s="50">
        <v>2030090.5799999994</v>
      </c>
      <c r="M360" s="40">
        <v>560852.52000000048</v>
      </c>
      <c r="N360" s="40">
        <v>560852.52000000048</v>
      </c>
      <c r="O360" s="40"/>
      <c r="P360" s="64"/>
      <c r="Q360" s="42"/>
      <c r="R360" s="55" t="s">
        <v>318</v>
      </c>
      <c r="S360" s="55"/>
      <c r="T360" s="43" t="s">
        <v>312</v>
      </c>
      <c r="U360" s="43" t="s">
        <v>198</v>
      </c>
      <c r="V360" s="44">
        <v>42185</v>
      </c>
      <c r="W360" s="46">
        <v>2</v>
      </c>
      <c r="X360" s="64" t="s">
        <v>326</v>
      </c>
      <c r="Y360" s="46" t="s">
        <v>327</v>
      </c>
      <c r="Z360" s="44">
        <v>43190.666666666664</v>
      </c>
      <c r="AA360" s="58" t="s">
        <v>951</v>
      </c>
      <c r="AB360" s="91">
        <v>5000634</v>
      </c>
      <c r="AC360" s="92">
        <v>3208508.66</v>
      </c>
      <c r="AD360" s="92">
        <v>2426155</v>
      </c>
      <c r="AE360" s="92">
        <v>2362431.1999999997</v>
      </c>
      <c r="AF360" s="95"/>
    </row>
    <row r="361" spans="1:32" ht="15.6" hidden="1" customHeight="1" x14ac:dyDescent="0.25">
      <c r="A361" s="43" t="s">
        <v>175</v>
      </c>
      <c r="B361" s="43" t="s">
        <v>268</v>
      </c>
      <c r="C361" s="43"/>
      <c r="D361" s="48">
        <v>77943935</v>
      </c>
      <c r="E361" s="43" t="s">
        <v>134</v>
      </c>
      <c r="F361" s="43" t="s">
        <v>42</v>
      </c>
      <c r="G361" s="43" t="s">
        <v>378</v>
      </c>
      <c r="H361" s="49" t="s">
        <v>378</v>
      </c>
      <c r="I361" s="43" t="s">
        <v>20</v>
      </c>
      <c r="J361" s="43" t="s">
        <v>43</v>
      </c>
      <c r="K361" s="50">
        <f t="shared" si="9"/>
        <v>1669911.6699999997</v>
      </c>
      <c r="L361" s="50">
        <v>1669911.6699999997</v>
      </c>
      <c r="M361" s="40"/>
      <c r="N361" s="41"/>
      <c r="O361" s="41"/>
      <c r="P361" s="64"/>
      <c r="Q361" s="42"/>
      <c r="R361" s="55" t="s">
        <v>319</v>
      </c>
      <c r="S361" s="55"/>
      <c r="T361" s="43" t="s">
        <v>311</v>
      </c>
      <c r="U361" s="43" t="s">
        <v>167</v>
      </c>
      <c r="V361" s="44">
        <v>42485</v>
      </c>
      <c r="W361" s="46">
        <v>2</v>
      </c>
      <c r="X361" s="64" t="s">
        <v>326</v>
      </c>
      <c r="Y361" s="46" t="s">
        <v>327</v>
      </c>
      <c r="Z361" s="44">
        <v>43190.666666666664</v>
      </c>
      <c r="AA361" s="58" t="s">
        <v>951</v>
      </c>
      <c r="AB361" s="91">
        <v>5000634</v>
      </c>
      <c r="AC361" s="92"/>
      <c r="AD361" s="92"/>
      <c r="AE361" s="92"/>
    </row>
    <row r="362" spans="1:32" s="19" customFormat="1" ht="15.6" hidden="1" customHeight="1" x14ac:dyDescent="0.25">
      <c r="A362" s="43" t="s">
        <v>175</v>
      </c>
      <c r="B362" s="43" t="s">
        <v>272</v>
      </c>
      <c r="C362" s="43"/>
      <c r="D362" s="48">
        <v>4750000</v>
      </c>
      <c r="E362" s="43" t="s">
        <v>137</v>
      </c>
      <c r="F362" s="43" t="s">
        <v>49</v>
      </c>
      <c r="G362" s="43" t="s">
        <v>29</v>
      </c>
      <c r="H362" s="49" t="s">
        <v>29</v>
      </c>
      <c r="I362" s="43" t="s">
        <v>302</v>
      </c>
      <c r="J362" s="43" t="s">
        <v>50</v>
      </c>
      <c r="K362" s="40">
        <f t="shared" si="9"/>
        <v>600000</v>
      </c>
      <c r="L362" s="40">
        <v>600000</v>
      </c>
      <c r="M362" s="40"/>
      <c r="N362" s="41"/>
      <c r="O362" s="41"/>
      <c r="P362" s="64" t="s">
        <v>505</v>
      </c>
      <c r="Q362" s="42"/>
      <c r="R362" s="55"/>
      <c r="S362" s="55"/>
      <c r="T362" s="43" t="s">
        <v>312</v>
      </c>
      <c r="U362" s="43" t="s">
        <v>198</v>
      </c>
      <c r="V362" s="44">
        <v>42185</v>
      </c>
      <c r="W362" s="46">
        <v>5</v>
      </c>
      <c r="X362" s="64" t="s">
        <v>342</v>
      </c>
      <c r="Y362" s="46" t="s">
        <v>330</v>
      </c>
      <c r="Z362" s="44">
        <v>42734.999305555553</v>
      </c>
      <c r="AA362" s="58" t="s">
        <v>951</v>
      </c>
      <c r="AB362" s="91">
        <v>5001237</v>
      </c>
      <c r="AC362" s="92">
        <v>581323.31999999995</v>
      </c>
      <c r="AD362" s="92">
        <v>576102.26</v>
      </c>
      <c r="AE362" s="92">
        <v>120768.17</v>
      </c>
      <c r="AF362" s="95"/>
    </row>
    <row r="363" spans="1:32" s="19" customFormat="1" ht="15.6" hidden="1" customHeight="1" x14ac:dyDescent="0.25">
      <c r="A363" s="43" t="s">
        <v>176</v>
      </c>
      <c r="B363" s="43" t="s">
        <v>273</v>
      </c>
      <c r="C363" s="43">
        <v>1090211</v>
      </c>
      <c r="D363" s="48">
        <v>175602496</v>
      </c>
      <c r="E363" s="43" t="s">
        <v>138</v>
      </c>
      <c r="F363" s="43" t="s">
        <v>51</v>
      </c>
      <c r="G363" s="43" t="s">
        <v>445</v>
      </c>
      <c r="H363" s="49" t="s">
        <v>445</v>
      </c>
      <c r="I363" s="43" t="s">
        <v>445</v>
      </c>
      <c r="J363" s="43" t="s">
        <v>890</v>
      </c>
      <c r="K363" s="40">
        <v>600000</v>
      </c>
      <c r="L363" s="42"/>
      <c r="M363" s="40">
        <v>600000</v>
      </c>
      <c r="N363" s="41"/>
      <c r="O363" s="41"/>
      <c r="P363" s="64"/>
      <c r="Q363" s="42"/>
      <c r="R363" s="55"/>
      <c r="S363" s="55"/>
      <c r="T363" s="43" t="s">
        <v>881</v>
      </c>
      <c r="U363" s="43" t="s">
        <v>167</v>
      </c>
      <c r="V363" s="44">
        <v>44284</v>
      </c>
      <c r="W363" s="46" t="s">
        <v>941</v>
      </c>
      <c r="X363" s="64" t="s">
        <v>901</v>
      </c>
      <c r="Y363" s="44">
        <v>44287</v>
      </c>
      <c r="Z363" s="44">
        <v>44620.583333333336</v>
      </c>
      <c r="AA363" s="58" t="s">
        <v>952</v>
      </c>
      <c r="AB363" s="91">
        <v>5149130</v>
      </c>
      <c r="AC363" s="92">
        <v>600000</v>
      </c>
      <c r="AD363" s="92">
        <v>583296</v>
      </c>
      <c r="AE363" s="92">
        <v>0</v>
      </c>
      <c r="AF363" s="95"/>
    </row>
    <row r="364" spans="1:32" s="19" customFormat="1" ht="15.6" customHeight="1" x14ac:dyDescent="0.25">
      <c r="A364" s="43" t="s">
        <v>176</v>
      </c>
      <c r="B364" s="43" t="s">
        <v>274</v>
      </c>
      <c r="C364" s="43">
        <v>1090211</v>
      </c>
      <c r="D364" s="48">
        <v>52137222</v>
      </c>
      <c r="E364" s="43" t="s">
        <v>421</v>
      </c>
      <c r="F364" s="43" t="s">
        <v>402</v>
      </c>
      <c r="G364" s="43" t="s">
        <v>12</v>
      </c>
      <c r="H364" s="49" t="s">
        <v>12</v>
      </c>
      <c r="I364" s="43" t="s">
        <v>395</v>
      </c>
      <c r="J364" s="43" t="s">
        <v>396</v>
      </c>
      <c r="K364" s="50">
        <f>-8433600</f>
        <v>-8433600</v>
      </c>
      <c r="L364" s="42"/>
      <c r="M364" s="40">
        <f>K364</f>
        <v>-8433600</v>
      </c>
      <c r="N364" s="41"/>
      <c r="O364" s="41"/>
      <c r="P364" s="64" t="s">
        <v>203</v>
      </c>
      <c r="Q364" s="42"/>
      <c r="R364" s="55" t="s">
        <v>996</v>
      </c>
      <c r="S364" s="55" t="s">
        <v>991</v>
      </c>
      <c r="T364" s="43" t="s">
        <v>970</v>
      </c>
      <c r="U364" s="43" t="s">
        <v>167</v>
      </c>
      <c r="V364" s="44">
        <v>44631</v>
      </c>
      <c r="W364" s="46"/>
      <c r="X364" s="55"/>
      <c r="Y364" s="46"/>
      <c r="Z364" s="44"/>
      <c r="AA364" s="58"/>
      <c r="AB364" s="91"/>
      <c r="AC364" s="92"/>
      <c r="AD364" s="92"/>
      <c r="AE364" s="92"/>
      <c r="AF364" s="95"/>
    </row>
    <row r="365" spans="1:32" s="19" customFormat="1" ht="15.6" hidden="1" customHeight="1" x14ac:dyDescent="0.25">
      <c r="A365" s="43" t="s">
        <v>176</v>
      </c>
      <c r="B365" s="43" t="s">
        <v>274</v>
      </c>
      <c r="C365" s="43">
        <v>1090211</v>
      </c>
      <c r="D365" s="48">
        <v>52137222</v>
      </c>
      <c r="E365" s="43" t="s">
        <v>421</v>
      </c>
      <c r="F365" s="43" t="s">
        <v>402</v>
      </c>
      <c r="G365" s="43" t="s">
        <v>12</v>
      </c>
      <c r="H365" s="49" t="s">
        <v>12</v>
      </c>
      <c r="I365" s="43" t="s">
        <v>395</v>
      </c>
      <c r="J365" s="43" t="s">
        <v>396</v>
      </c>
      <c r="K365" s="50">
        <f>L365+M365</f>
        <v>8000000</v>
      </c>
      <c r="L365" s="42"/>
      <c r="M365" s="40">
        <v>8000000</v>
      </c>
      <c r="N365" s="41"/>
      <c r="O365" s="41"/>
      <c r="P365" s="64" t="s">
        <v>203</v>
      </c>
      <c r="Q365" s="42"/>
      <c r="R365" s="55" t="s">
        <v>945</v>
      </c>
      <c r="S365" s="55" t="s">
        <v>991</v>
      </c>
      <c r="T365" s="43" t="s">
        <v>394</v>
      </c>
      <c r="U365" s="43" t="s">
        <v>167</v>
      </c>
      <c r="V365" s="44">
        <v>43061</v>
      </c>
      <c r="W365" s="46">
        <v>25</v>
      </c>
      <c r="X365" s="55" t="s">
        <v>400</v>
      </c>
      <c r="Y365" s="46" t="s">
        <v>425</v>
      </c>
      <c r="Z365" s="44">
        <v>43788.583333333336</v>
      </c>
      <c r="AA365" s="58" t="s">
        <v>951</v>
      </c>
      <c r="AB365" s="91">
        <v>5029581</v>
      </c>
      <c r="AC365" s="92"/>
      <c r="AD365" s="92"/>
      <c r="AE365" s="92"/>
      <c r="AF365" s="95"/>
    </row>
    <row r="366" spans="1:32" s="19" customFormat="1" ht="15.6" hidden="1" customHeight="1" x14ac:dyDescent="0.25">
      <c r="A366" s="43" t="s">
        <v>176</v>
      </c>
      <c r="B366" s="43" t="s">
        <v>274</v>
      </c>
      <c r="C366" s="43">
        <v>1090211</v>
      </c>
      <c r="D366" s="48">
        <v>52137222</v>
      </c>
      <c r="E366" s="43" t="s">
        <v>421</v>
      </c>
      <c r="F366" s="43" t="s">
        <v>402</v>
      </c>
      <c r="G366" s="43" t="s">
        <v>12</v>
      </c>
      <c r="H366" s="49" t="s">
        <v>12</v>
      </c>
      <c r="I366" s="43" t="s">
        <v>395</v>
      </c>
      <c r="J366" s="43" t="s">
        <v>396</v>
      </c>
      <c r="K366" s="50">
        <f>L366+M366</f>
        <v>433600</v>
      </c>
      <c r="L366" s="42"/>
      <c r="M366" s="40">
        <v>433600</v>
      </c>
      <c r="N366" s="41"/>
      <c r="O366" s="41"/>
      <c r="P366" s="64" t="s">
        <v>203</v>
      </c>
      <c r="Q366" s="42"/>
      <c r="R366" s="55" t="s">
        <v>945</v>
      </c>
      <c r="S366" s="55" t="s">
        <v>991</v>
      </c>
      <c r="T366" s="43" t="s">
        <v>507</v>
      </c>
      <c r="U366" s="43" t="s">
        <v>167</v>
      </c>
      <c r="V366" s="44">
        <v>43473</v>
      </c>
      <c r="W366" s="46">
        <v>25</v>
      </c>
      <c r="X366" s="55" t="s">
        <v>400</v>
      </c>
      <c r="Y366" s="46" t="s">
        <v>425</v>
      </c>
      <c r="Z366" s="44">
        <v>43788.583333333336</v>
      </c>
      <c r="AA366" s="58" t="s">
        <v>951</v>
      </c>
      <c r="AB366" s="91">
        <v>5029581</v>
      </c>
      <c r="AC366" s="92"/>
      <c r="AD366" s="92"/>
      <c r="AE366" s="92"/>
      <c r="AF366" s="95"/>
    </row>
    <row r="367" spans="1:32" s="19" customFormat="1" ht="15.6" customHeight="1" x14ac:dyDescent="0.25">
      <c r="A367" s="43" t="s">
        <v>176</v>
      </c>
      <c r="B367" s="43" t="s">
        <v>273</v>
      </c>
      <c r="C367" s="43">
        <v>1090211</v>
      </c>
      <c r="D367" s="48">
        <v>175602496</v>
      </c>
      <c r="E367" s="43" t="s">
        <v>580</v>
      </c>
      <c r="F367" s="43" t="s">
        <v>592</v>
      </c>
      <c r="G367" s="43" t="s">
        <v>378</v>
      </c>
      <c r="H367" s="49" t="s">
        <v>378</v>
      </c>
      <c r="I367" s="43" t="s">
        <v>378</v>
      </c>
      <c r="J367" s="43" t="s">
        <v>591</v>
      </c>
      <c r="K367" s="40">
        <f>-K368</f>
        <v>-350000</v>
      </c>
      <c r="L367" s="42"/>
      <c r="M367" s="40">
        <f>K367</f>
        <v>-350000</v>
      </c>
      <c r="N367" s="41"/>
      <c r="O367" s="41"/>
      <c r="P367" s="64"/>
      <c r="Q367" s="42"/>
      <c r="R367" s="55"/>
      <c r="S367" s="55" t="s">
        <v>991</v>
      </c>
      <c r="T367" s="43" t="s">
        <v>970</v>
      </c>
      <c r="U367" s="43" t="s">
        <v>167</v>
      </c>
      <c r="V367" s="44">
        <v>44631</v>
      </c>
      <c r="W367" s="46"/>
      <c r="X367" s="64"/>
      <c r="Y367" s="46"/>
      <c r="Z367" s="44"/>
      <c r="AA367" s="78"/>
      <c r="AB367" s="91"/>
      <c r="AC367" s="92"/>
      <c r="AD367" s="92"/>
      <c r="AE367" s="92"/>
      <c r="AF367" s="95"/>
    </row>
    <row r="368" spans="1:32" s="19" customFormat="1" ht="15.6" hidden="1" customHeight="1" x14ac:dyDescent="0.25">
      <c r="A368" s="43" t="s">
        <v>176</v>
      </c>
      <c r="B368" s="43" t="s">
        <v>273</v>
      </c>
      <c r="C368" s="43"/>
      <c r="D368" s="48">
        <v>175602496</v>
      </c>
      <c r="E368" s="43" t="s">
        <v>580</v>
      </c>
      <c r="F368" s="43" t="s">
        <v>592</v>
      </c>
      <c r="G368" s="43" t="s">
        <v>378</v>
      </c>
      <c r="H368" s="49" t="s">
        <v>378</v>
      </c>
      <c r="I368" s="43" t="s">
        <v>378</v>
      </c>
      <c r="J368" s="43" t="s">
        <v>591</v>
      </c>
      <c r="K368" s="40">
        <f>L368+M368</f>
        <v>350000</v>
      </c>
      <c r="L368" s="42"/>
      <c r="M368" s="40">
        <v>350000</v>
      </c>
      <c r="N368" s="41"/>
      <c r="O368" s="41"/>
      <c r="P368" s="64"/>
      <c r="Q368" s="42"/>
      <c r="R368" s="55"/>
      <c r="S368" s="55" t="s">
        <v>991</v>
      </c>
      <c r="T368" s="43" t="s">
        <v>606</v>
      </c>
      <c r="U368" s="43" t="s">
        <v>167</v>
      </c>
      <c r="V368" s="44">
        <v>43553</v>
      </c>
      <c r="W368" s="46">
        <v>34</v>
      </c>
      <c r="X368" s="64" t="s">
        <v>607</v>
      </c>
      <c r="Y368" s="46" t="s">
        <v>737</v>
      </c>
      <c r="Z368" s="44">
        <v>43770.999305555553</v>
      </c>
      <c r="AA368" s="58" t="s">
        <v>951</v>
      </c>
      <c r="AB368" s="91"/>
      <c r="AC368" s="92"/>
      <c r="AD368" s="92"/>
      <c r="AE368" s="92"/>
      <c r="AF368" s="95"/>
    </row>
    <row r="369" spans="1:32" s="19" customFormat="1" ht="15.6" hidden="1" customHeight="1" x14ac:dyDescent="0.25">
      <c r="A369" s="43" t="s">
        <v>177</v>
      </c>
      <c r="B369" s="43" t="s">
        <v>276</v>
      </c>
      <c r="C369" s="43"/>
      <c r="D369" s="48">
        <v>111991279</v>
      </c>
      <c r="E369" s="43" t="s">
        <v>161</v>
      </c>
      <c r="F369" s="43" t="s">
        <v>111</v>
      </c>
      <c r="G369" s="43" t="s">
        <v>503</v>
      </c>
      <c r="H369" s="49" t="s">
        <v>503</v>
      </c>
      <c r="I369" s="43" t="s">
        <v>78</v>
      </c>
      <c r="J369" s="43" t="s">
        <v>112</v>
      </c>
      <c r="K369" s="40">
        <f>L369+M369</f>
        <v>100000</v>
      </c>
      <c r="L369" s="40">
        <v>100000</v>
      </c>
      <c r="M369" s="40"/>
      <c r="N369" s="41"/>
      <c r="O369" s="41"/>
      <c r="P369" s="64"/>
      <c r="Q369" s="42"/>
      <c r="R369" s="55"/>
      <c r="S369" s="55"/>
      <c r="T369" s="43" t="s">
        <v>312</v>
      </c>
      <c r="U369" s="43" t="s">
        <v>198</v>
      </c>
      <c r="V369" s="44">
        <v>42185</v>
      </c>
      <c r="W369" s="46">
        <v>36</v>
      </c>
      <c r="X369" s="64" t="s">
        <v>450</v>
      </c>
      <c r="Y369" s="46" t="s">
        <v>519</v>
      </c>
      <c r="Z369" s="44">
        <v>44348.999305555553</v>
      </c>
      <c r="AA369" s="58" t="s">
        <v>951</v>
      </c>
      <c r="AB369" s="91">
        <v>5045473</v>
      </c>
      <c r="AC369" s="92">
        <v>173625.68</v>
      </c>
      <c r="AD369" s="92">
        <v>169200.09</v>
      </c>
      <c r="AE369" s="92">
        <v>137148.15000000002</v>
      </c>
      <c r="AF369" s="95"/>
    </row>
    <row r="370" spans="1:32" s="19" customFormat="1" ht="15.6" customHeight="1" x14ac:dyDescent="0.25">
      <c r="A370" s="43" t="s">
        <v>177</v>
      </c>
      <c r="B370" s="43" t="s">
        <v>276</v>
      </c>
      <c r="C370" s="43">
        <v>1090219</v>
      </c>
      <c r="D370" s="48">
        <v>111991279</v>
      </c>
      <c r="E370" s="43" t="s">
        <v>161</v>
      </c>
      <c r="F370" s="43" t="s">
        <v>111</v>
      </c>
      <c r="G370" s="43" t="s">
        <v>503</v>
      </c>
      <c r="H370" s="49" t="s">
        <v>503</v>
      </c>
      <c r="I370" s="43" t="s">
        <v>78</v>
      </c>
      <c r="J370" s="43" t="s">
        <v>112</v>
      </c>
      <c r="K370" s="40">
        <v>18326.400000000001</v>
      </c>
      <c r="L370" s="40">
        <f>K370</f>
        <v>18326.400000000001</v>
      </c>
      <c r="M370" s="40"/>
      <c r="N370" s="41"/>
      <c r="O370" s="41"/>
      <c r="P370" s="64"/>
      <c r="Q370" s="42"/>
      <c r="R370" s="55"/>
      <c r="S370" s="55"/>
      <c r="T370" s="43" t="s">
        <v>970</v>
      </c>
      <c r="U370" s="43" t="s">
        <v>167</v>
      </c>
      <c r="V370" s="44">
        <v>44631</v>
      </c>
      <c r="W370" s="46"/>
      <c r="X370" s="64"/>
      <c r="Y370" s="46"/>
      <c r="Z370" s="44"/>
      <c r="AA370" s="58"/>
      <c r="AB370" s="91"/>
      <c r="AC370" s="92"/>
      <c r="AD370" s="92"/>
      <c r="AE370" s="92"/>
      <c r="AF370" s="95"/>
    </row>
    <row r="371" spans="1:32" s="19" customFormat="1" ht="15.6" hidden="1" customHeight="1" x14ac:dyDescent="0.25">
      <c r="A371" s="43" t="s">
        <v>177</v>
      </c>
      <c r="B371" s="43" t="s">
        <v>276</v>
      </c>
      <c r="C371" s="43"/>
      <c r="D371" s="48">
        <v>111991279</v>
      </c>
      <c r="E371" s="43" t="s">
        <v>161</v>
      </c>
      <c r="F371" s="43" t="s">
        <v>111</v>
      </c>
      <c r="G371" s="43" t="s">
        <v>503</v>
      </c>
      <c r="H371" s="49" t="s">
        <v>503</v>
      </c>
      <c r="I371" s="43" t="s">
        <v>78</v>
      </c>
      <c r="J371" s="43" t="s">
        <v>112</v>
      </c>
      <c r="K371" s="40">
        <f>L371+M371</f>
        <v>50000</v>
      </c>
      <c r="L371" s="40">
        <v>50000</v>
      </c>
      <c r="M371" s="40"/>
      <c r="N371" s="41"/>
      <c r="O371" s="41"/>
      <c r="P371" s="64"/>
      <c r="Q371" s="42"/>
      <c r="R371" s="55"/>
      <c r="S371" s="55"/>
      <c r="T371" s="43" t="s">
        <v>507</v>
      </c>
      <c r="U371" s="43" t="s">
        <v>167</v>
      </c>
      <c r="V371" s="44">
        <v>43473</v>
      </c>
      <c r="W371" s="46">
        <v>36</v>
      </c>
      <c r="X371" s="64" t="s">
        <v>450</v>
      </c>
      <c r="Y371" s="46" t="s">
        <v>519</v>
      </c>
      <c r="Z371" s="44">
        <v>44348.999305555553</v>
      </c>
      <c r="AA371" s="58" t="s">
        <v>951</v>
      </c>
      <c r="AB371" s="91">
        <v>5045473</v>
      </c>
      <c r="AC371" s="92"/>
      <c r="AD371" s="92"/>
      <c r="AE371" s="92"/>
      <c r="AF371" s="95"/>
    </row>
    <row r="372" spans="1:32" s="19" customFormat="1" ht="15.6" customHeight="1" x14ac:dyDescent="0.25">
      <c r="A372" s="43" t="s">
        <v>937</v>
      </c>
      <c r="B372" s="43" t="s">
        <v>938</v>
      </c>
      <c r="C372" s="43">
        <v>1090219</v>
      </c>
      <c r="D372" s="48">
        <v>100000000</v>
      </c>
      <c r="E372" s="43" t="s">
        <v>975</v>
      </c>
      <c r="F372" s="43" t="s">
        <v>974</v>
      </c>
      <c r="G372" s="43" t="s">
        <v>211</v>
      </c>
      <c r="H372" s="49" t="s">
        <v>211</v>
      </c>
      <c r="I372" s="43" t="s">
        <v>854</v>
      </c>
      <c r="J372" s="43" t="s">
        <v>1011</v>
      </c>
      <c r="K372" s="40">
        <v>18000000</v>
      </c>
      <c r="L372" s="40">
        <f>K372</f>
        <v>18000000</v>
      </c>
      <c r="M372" s="40"/>
      <c r="N372" s="41"/>
      <c r="O372" s="41"/>
      <c r="P372" s="64" t="s">
        <v>788</v>
      </c>
      <c r="Q372" s="42"/>
      <c r="R372" s="55"/>
      <c r="S372" s="55"/>
      <c r="T372" s="43" t="s">
        <v>1010</v>
      </c>
      <c r="U372" s="43" t="s">
        <v>167</v>
      </c>
      <c r="V372" s="44">
        <v>44741</v>
      </c>
      <c r="W372" s="46">
        <v>65</v>
      </c>
      <c r="X372" s="64" t="s">
        <v>1014</v>
      </c>
      <c r="Y372" s="44">
        <v>44760</v>
      </c>
      <c r="Z372" s="44"/>
      <c r="AA372" s="58"/>
      <c r="AB372" s="91">
        <v>5184420</v>
      </c>
      <c r="AC372" s="92">
        <v>18000000</v>
      </c>
      <c r="AD372" s="92">
        <v>16500000</v>
      </c>
      <c r="AE372" s="92"/>
      <c r="AF372" s="95"/>
    </row>
    <row r="373" spans="1:32" s="19" customFormat="1" ht="15.6" customHeight="1" x14ac:dyDescent="0.25">
      <c r="A373" s="43" t="s">
        <v>937</v>
      </c>
      <c r="B373" s="43" t="s">
        <v>938</v>
      </c>
      <c r="C373" s="43">
        <v>1090219</v>
      </c>
      <c r="D373" s="48">
        <v>100000000</v>
      </c>
      <c r="E373" s="43" t="s">
        <v>975</v>
      </c>
      <c r="F373" s="43" t="s">
        <v>974</v>
      </c>
      <c r="G373" s="43" t="s">
        <v>211</v>
      </c>
      <c r="H373" s="49" t="s">
        <v>211</v>
      </c>
      <c r="I373" s="43" t="s">
        <v>854</v>
      </c>
      <c r="J373" s="43" t="s">
        <v>1011</v>
      </c>
      <c r="K373" s="40">
        <v>0</v>
      </c>
      <c r="L373" s="40">
        <v>0</v>
      </c>
      <c r="M373" s="40"/>
      <c r="N373" s="41"/>
      <c r="O373" s="41"/>
      <c r="P373" s="64" t="s">
        <v>788</v>
      </c>
      <c r="Q373" s="42"/>
      <c r="R373" s="87" t="s">
        <v>1069</v>
      </c>
      <c r="S373" s="55"/>
      <c r="T373" s="43" t="s">
        <v>1067</v>
      </c>
      <c r="U373" s="43" t="s">
        <v>1068</v>
      </c>
      <c r="V373" s="44">
        <v>44832</v>
      </c>
      <c r="W373" s="46">
        <v>65</v>
      </c>
      <c r="X373" s="64" t="s">
        <v>1014</v>
      </c>
      <c r="Y373" s="44"/>
      <c r="Z373" s="44"/>
      <c r="AA373" s="58"/>
      <c r="AB373" s="91"/>
      <c r="AC373" s="92"/>
      <c r="AD373" s="92"/>
      <c r="AE373" s="92"/>
      <c r="AF373" s="95"/>
    </row>
    <row r="374" spans="1:32" s="19" customFormat="1" ht="15.6" customHeight="1" x14ac:dyDescent="0.25">
      <c r="A374" s="43" t="s">
        <v>937</v>
      </c>
      <c r="B374" s="43" t="s">
        <v>938</v>
      </c>
      <c r="C374" s="43">
        <v>1090219</v>
      </c>
      <c r="D374" s="48">
        <v>100000000</v>
      </c>
      <c r="E374" s="43" t="s">
        <v>975</v>
      </c>
      <c r="F374" s="43" t="s">
        <v>974</v>
      </c>
      <c r="G374" s="43" t="s">
        <v>211</v>
      </c>
      <c r="H374" s="49" t="s">
        <v>211</v>
      </c>
      <c r="I374" s="43" t="s">
        <v>667</v>
      </c>
      <c r="J374" s="43" t="s">
        <v>833</v>
      </c>
      <c r="K374" s="40">
        <v>7500000</v>
      </c>
      <c r="L374" s="40">
        <v>7500000</v>
      </c>
      <c r="M374" s="40"/>
      <c r="N374" s="41"/>
      <c r="O374" s="41"/>
      <c r="P374" s="64" t="s">
        <v>788</v>
      </c>
      <c r="Q374" s="42"/>
      <c r="R374" s="55"/>
      <c r="S374" s="55"/>
      <c r="T374" s="43" t="s">
        <v>970</v>
      </c>
      <c r="U374" s="43" t="s">
        <v>167</v>
      </c>
      <c r="V374" s="44">
        <v>44631</v>
      </c>
      <c r="W374" s="46">
        <v>57</v>
      </c>
      <c r="X374" s="64" t="s">
        <v>849</v>
      </c>
      <c r="Y374" s="44">
        <v>44412</v>
      </c>
      <c r="Z374" s="44">
        <v>44651.999305555553</v>
      </c>
      <c r="AA374" s="58" t="s">
        <v>952</v>
      </c>
      <c r="AB374" s="91" t="s">
        <v>946</v>
      </c>
      <c r="AC374" s="92">
        <v>0</v>
      </c>
      <c r="AD374" s="92">
        <v>0</v>
      </c>
      <c r="AE374" s="92">
        <v>0</v>
      </c>
      <c r="AF374" s="95"/>
    </row>
    <row r="375" spans="1:32" s="19" customFormat="1" ht="15.6" customHeight="1" x14ac:dyDescent="0.25">
      <c r="A375" s="43" t="s">
        <v>175</v>
      </c>
      <c r="B375" s="43" t="s">
        <v>816</v>
      </c>
      <c r="C375" s="43">
        <v>1090219</v>
      </c>
      <c r="D375" s="48">
        <v>62000000</v>
      </c>
      <c r="E375" s="43" t="s">
        <v>820</v>
      </c>
      <c r="F375" s="43" t="s">
        <v>821</v>
      </c>
      <c r="G375" s="43" t="s">
        <v>211</v>
      </c>
      <c r="H375" s="49" t="s">
        <v>211</v>
      </c>
      <c r="I375" s="43" t="s">
        <v>667</v>
      </c>
      <c r="J375" s="43" t="s">
        <v>833</v>
      </c>
      <c r="K375" s="40">
        <f>-K376</f>
        <v>-7500000</v>
      </c>
      <c r="L375" s="40">
        <f>-L376</f>
        <v>-7500000</v>
      </c>
      <c r="M375" s="40"/>
      <c r="N375" s="41"/>
      <c r="O375" s="41"/>
      <c r="P375" s="64" t="s">
        <v>788</v>
      </c>
      <c r="Q375" s="42"/>
      <c r="R375" s="55"/>
      <c r="S375" s="55"/>
      <c r="T375" s="43" t="s">
        <v>970</v>
      </c>
      <c r="U375" s="43" t="s">
        <v>167</v>
      </c>
      <c r="V375" s="44">
        <v>44631</v>
      </c>
      <c r="W375" s="46"/>
      <c r="X375" s="64"/>
      <c r="Y375" s="46"/>
      <c r="Z375" s="44"/>
      <c r="AA375" s="78"/>
      <c r="AB375" s="91"/>
      <c r="AC375" s="92"/>
      <c r="AD375" s="92"/>
      <c r="AE375" s="92"/>
      <c r="AF375" s="95"/>
    </row>
    <row r="376" spans="1:32" s="19" customFormat="1" ht="15.6" hidden="1" customHeight="1" x14ac:dyDescent="0.25">
      <c r="A376" s="43" t="s">
        <v>175</v>
      </c>
      <c r="B376" s="43" t="s">
        <v>816</v>
      </c>
      <c r="C376" s="43">
        <v>1090219</v>
      </c>
      <c r="D376" s="48">
        <v>62000000</v>
      </c>
      <c r="E376" s="43" t="s">
        <v>820</v>
      </c>
      <c r="F376" s="43" t="s">
        <v>821</v>
      </c>
      <c r="G376" s="43" t="s">
        <v>211</v>
      </c>
      <c r="H376" s="49" t="s">
        <v>211</v>
      </c>
      <c r="I376" s="43" t="s">
        <v>667</v>
      </c>
      <c r="J376" s="43" t="s">
        <v>833</v>
      </c>
      <c r="K376" s="40">
        <v>7500000</v>
      </c>
      <c r="L376" s="40">
        <v>7500000</v>
      </c>
      <c r="M376" s="40"/>
      <c r="N376" s="41"/>
      <c r="O376" s="41"/>
      <c r="P376" s="64" t="s">
        <v>788</v>
      </c>
      <c r="Q376" s="42"/>
      <c r="R376" s="55"/>
      <c r="S376" s="55"/>
      <c r="T376" s="43" t="s">
        <v>829</v>
      </c>
      <c r="U376" s="43" t="s">
        <v>167</v>
      </c>
      <c r="V376" s="44">
        <v>44186</v>
      </c>
      <c r="W376" s="46">
        <v>57</v>
      </c>
      <c r="X376" s="64" t="s">
        <v>849</v>
      </c>
      <c r="Y376" s="44">
        <v>44412</v>
      </c>
      <c r="Z376" s="44">
        <v>44651.999305555553</v>
      </c>
      <c r="AA376" s="58" t="s">
        <v>952</v>
      </c>
      <c r="AB376" s="91"/>
      <c r="AC376" s="92"/>
      <c r="AD376" s="92"/>
      <c r="AE376" s="92"/>
      <c r="AF376" s="95"/>
    </row>
    <row r="377" spans="1:32" s="19" customFormat="1" ht="15.6" hidden="1" customHeight="1" x14ac:dyDescent="0.25">
      <c r="A377" s="43" t="s">
        <v>177</v>
      </c>
      <c r="B377" s="43" t="s">
        <v>276</v>
      </c>
      <c r="C377" s="43"/>
      <c r="D377" s="48">
        <v>111991279</v>
      </c>
      <c r="E377" s="43" t="s">
        <v>239</v>
      </c>
      <c r="F377" s="43" t="s">
        <v>242</v>
      </c>
      <c r="G377" s="43" t="s">
        <v>211</v>
      </c>
      <c r="H377" s="49" t="s">
        <v>211</v>
      </c>
      <c r="I377" s="43" t="s">
        <v>240</v>
      </c>
      <c r="J377" s="43" t="s">
        <v>241</v>
      </c>
      <c r="K377" s="40">
        <f>L377+M377</f>
        <v>1581216</v>
      </c>
      <c r="L377" s="40">
        <v>1581216</v>
      </c>
      <c r="M377" s="40"/>
      <c r="N377" s="41"/>
      <c r="O377" s="41"/>
      <c r="P377" s="64" t="s">
        <v>205</v>
      </c>
      <c r="Q377" s="42"/>
      <c r="R377" s="55"/>
      <c r="S377" s="55" t="s">
        <v>991</v>
      </c>
      <c r="T377" s="43" t="s">
        <v>311</v>
      </c>
      <c r="U377" s="43" t="s">
        <v>167</v>
      </c>
      <c r="V377" s="44">
        <v>42485</v>
      </c>
      <c r="W377" s="46">
        <v>15</v>
      </c>
      <c r="X377" s="64" t="s">
        <v>337</v>
      </c>
      <c r="Y377" s="46" t="s">
        <v>352</v>
      </c>
      <c r="Z377" s="44">
        <v>42794.999305555553</v>
      </c>
      <c r="AA377" s="58" t="s">
        <v>951</v>
      </c>
      <c r="AB377" s="91"/>
      <c r="AC377" s="92"/>
      <c r="AD377" s="92"/>
      <c r="AE377" s="92"/>
      <c r="AF377" s="95"/>
    </row>
    <row r="378" spans="1:32" s="19" customFormat="1" ht="15.6" hidden="1" customHeight="1" x14ac:dyDescent="0.25">
      <c r="A378" s="43" t="s">
        <v>177</v>
      </c>
      <c r="B378" s="43" t="s">
        <v>276</v>
      </c>
      <c r="C378" s="43"/>
      <c r="D378" s="48">
        <v>111991279</v>
      </c>
      <c r="E378" s="43" t="s">
        <v>239</v>
      </c>
      <c r="F378" s="43" t="s">
        <v>242</v>
      </c>
      <c r="G378" s="43" t="s">
        <v>211</v>
      </c>
      <c r="H378" s="49" t="s">
        <v>211</v>
      </c>
      <c r="I378" s="43" t="s">
        <v>240</v>
      </c>
      <c r="J378" s="43" t="s">
        <v>241</v>
      </c>
      <c r="K378" s="40">
        <f>L378+M378</f>
        <v>-1581216</v>
      </c>
      <c r="L378" s="40">
        <v>-1581216</v>
      </c>
      <c r="M378" s="40"/>
      <c r="N378" s="41"/>
      <c r="O378" s="41"/>
      <c r="P378" s="64" t="s">
        <v>205</v>
      </c>
      <c r="Q378" s="42"/>
      <c r="R378" s="55"/>
      <c r="S378" s="55" t="s">
        <v>991</v>
      </c>
      <c r="T378" s="43" t="s">
        <v>507</v>
      </c>
      <c r="U378" s="43" t="s">
        <v>167</v>
      </c>
      <c r="V378" s="44">
        <v>43473</v>
      </c>
      <c r="W378" s="46">
        <v>15</v>
      </c>
      <c r="X378" s="64" t="s">
        <v>337</v>
      </c>
      <c r="Y378" s="46" t="s">
        <v>352</v>
      </c>
      <c r="Z378" s="44">
        <v>42794.999305555553</v>
      </c>
      <c r="AA378" s="58" t="s">
        <v>951</v>
      </c>
      <c r="AB378" s="91"/>
      <c r="AC378" s="92"/>
      <c r="AD378" s="92"/>
      <c r="AE378" s="92"/>
      <c r="AF378" s="95"/>
    </row>
    <row r="379" spans="1:32" s="19" customFormat="1" ht="15.6" customHeight="1" x14ac:dyDescent="0.25">
      <c r="A379" s="43" t="s">
        <v>175</v>
      </c>
      <c r="B379" s="43" t="s">
        <v>322</v>
      </c>
      <c r="C379" s="43">
        <v>1090219</v>
      </c>
      <c r="D379" s="48">
        <v>22100000</v>
      </c>
      <c r="E379" s="43" t="s">
        <v>119</v>
      </c>
      <c r="F379" s="43" t="s">
        <v>3</v>
      </c>
      <c r="G379" s="43" t="s">
        <v>373</v>
      </c>
      <c r="H379" s="49" t="s">
        <v>12</v>
      </c>
      <c r="I379" s="43" t="s">
        <v>301</v>
      </c>
      <c r="J379" s="43" t="s">
        <v>294</v>
      </c>
      <c r="K379" s="40">
        <v>94947.23000000001</v>
      </c>
      <c r="L379" s="40">
        <v>94947.23000000001</v>
      </c>
      <c r="M379" s="40"/>
      <c r="N379" s="41"/>
      <c r="O379" s="41"/>
      <c r="P379" s="64"/>
      <c r="Q379" s="42"/>
      <c r="R379" s="55"/>
      <c r="S379" s="55"/>
      <c r="T379" s="43" t="s">
        <v>970</v>
      </c>
      <c r="U379" s="43" t="s">
        <v>167</v>
      </c>
      <c r="V379" s="44">
        <v>44631</v>
      </c>
      <c r="W379" s="45"/>
      <c r="X379" s="64"/>
      <c r="Y379" s="46"/>
      <c r="Z379" s="44"/>
      <c r="AA379" s="58"/>
      <c r="AB379" s="91"/>
      <c r="AC379" s="92"/>
      <c r="AD379" s="92"/>
      <c r="AE379" s="92"/>
      <c r="AF379" s="95"/>
    </row>
    <row r="380" spans="1:32" s="19" customFormat="1" ht="15.6" hidden="1" customHeight="1" x14ac:dyDescent="0.25">
      <c r="A380" s="43" t="s">
        <v>175</v>
      </c>
      <c r="B380" s="43" t="s">
        <v>322</v>
      </c>
      <c r="C380" s="43">
        <v>1090219</v>
      </c>
      <c r="D380" s="48">
        <v>22100000</v>
      </c>
      <c r="E380" s="43" t="s">
        <v>119</v>
      </c>
      <c r="F380" s="43" t="s">
        <v>3</v>
      </c>
      <c r="G380" s="43" t="s">
        <v>373</v>
      </c>
      <c r="H380" s="49" t="s">
        <v>12</v>
      </c>
      <c r="I380" s="43" t="s">
        <v>301</v>
      </c>
      <c r="J380" s="43" t="s">
        <v>294</v>
      </c>
      <c r="K380" s="40">
        <f>L380+M380</f>
        <v>64560</v>
      </c>
      <c r="L380" s="40">
        <v>64560</v>
      </c>
      <c r="M380" s="40"/>
      <c r="N380" s="41"/>
      <c r="O380" s="41"/>
      <c r="P380" s="64"/>
      <c r="Q380" s="42"/>
      <c r="R380" s="55" t="s">
        <v>874</v>
      </c>
      <c r="S380" s="55"/>
      <c r="T380" s="43" t="s">
        <v>311</v>
      </c>
      <c r="U380" s="43" t="s">
        <v>167</v>
      </c>
      <c r="V380" s="44">
        <v>42485</v>
      </c>
      <c r="W380" s="45">
        <v>3</v>
      </c>
      <c r="X380" s="64" t="s">
        <v>333</v>
      </c>
      <c r="Y380" s="46" t="s">
        <v>328</v>
      </c>
      <c r="Z380" s="44">
        <v>42551.999305555553</v>
      </c>
      <c r="AA380" s="58" t="s">
        <v>951</v>
      </c>
      <c r="AB380" s="91">
        <v>5000536</v>
      </c>
      <c r="AC380" s="92">
        <v>159509.23000000001</v>
      </c>
      <c r="AD380" s="92">
        <v>159509.23000000001</v>
      </c>
      <c r="AE380" s="92">
        <v>158183.74</v>
      </c>
      <c r="AF380" s="95"/>
    </row>
    <row r="381" spans="1:32" s="19" customFormat="1" ht="15.6" customHeight="1" x14ac:dyDescent="0.25">
      <c r="A381" s="43" t="s">
        <v>176</v>
      </c>
      <c r="B381" s="43" t="s">
        <v>273</v>
      </c>
      <c r="C381" s="43">
        <v>1090211</v>
      </c>
      <c r="D381" s="48">
        <v>175602496</v>
      </c>
      <c r="E381" s="43" t="s">
        <v>577</v>
      </c>
      <c r="F381" s="43" t="s">
        <v>582</v>
      </c>
      <c r="G381" s="43" t="s">
        <v>29</v>
      </c>
      <c r="H381" s="49" t="s">
        <v>29</v>
      </c>
      <c r="I381" s="43" t="s">
        <v>453</v>
      </c>
      <c r="J381" s="43" t="s">
        <v>581</v>
      </c>
      <c r="K381" s="40">
        <v>118.32</v>
      </c>
      <c r="L381" s="42"/>
      <c r="M381" s="40">
        <f>K381</f>
        <v>118.32</v>
      </c>
      <c r="N381" s="41"/>
      <c r="O381" s="41"/>
      <c r="P381" s="64" t="s">
        <v>504</v>
      </c>
      <c r="Q381" s="42"/>
      <c r="R381" s="55"/>
      <c r="S381" s="55"/>
      <c r="T381" s="43" t="s">
        <v>970</v>
      </c>
      <c r="U381" s="43" t="s">
        <v>167</v>
      </c>
      <c r="V381" s="44">
        <v>44631</v>
      </c>
      <c r="W381" s="46"/>
      <c r="X381" s="55"/>
      <c r="Y381" s="46"/>
      <c r="Z381" s="44"/>
      <c r="AA381" s="58"/>
      <c r="AB381" s="91"/>
      <c r="AC381" s="92"/>
      <c r="AD381" s="92"/>
      <c r="AE381" s="92"/>
      <c r="AF381" s="95"/>
    </row>
    <row r="382" spans="1:32" s="19" customFormat="1" ht="15.6" hidden="1" customHeight="1" x14ac:dyDescent="0.25">
      <c r="A382" s="43" t="s">
        <v>176</v>
      </c>
      <c r="B382" s="43" t="s">
        <v>273</v>
      </c>
      <c r="C382" s="43">
        <v>1090211</v>
      </c>
      <c r="D382" s="48">
        <v>175602496</v>
      </c>
      <c r="E382" s="43" t="s">
        <v>577</v>
      </c>
      <c r="F382" s="43" t="s">
        <v>582</v>
      </c>
      <c r="G382" s="43" t="s">
        <v>29</v>
      </c>
      <c r="H382" s="49" t="s">
        <v>29</v>
      </c>
      <c r="I382" s="43" t="s">
        <v>453</v>
      </c>
      <c r="J382" s="43" t="s">
        <v>581</v>
      </c>
      <c r="K382" s="40">
        <f>L382+M382</f>
        <v>360000</v>
      </c>
      <c r="L382" s="42"/>
      <c r="M382" s="40">
        <v>360000</v>
      </c>
      <c r="N382" s="41"/>
      <c r="O382" s="41"/>
      <c r="P382" s="64" t="s">
        <v>504</v>
      </c>
      <c r="Q382" s="42"/>
      <c r="R382" s="55"/>
      <c r="S382" s="55"/>
      <c r="T382" s="43" t="s">
        <v>606</v>
      </c>
      <c r="U382" s="43" t="s">
        <v>167</v>
      </c>
      <c r="V382" s="44">
        <v>43553</v>
      </c>
      <c r="W382" s="57" t="s">
        <v>904</v>
      </c>
      <c r="X382" s="64" t="s">
        <v>607</v>
      </c>
      <c r="Y382" s="44">
        <v>43641</v>
      </c>
      <c r="Z382" s="44">
        <v>44620.583333333336</v>
      </c>
      <c r="AA382" s="58" t="s">
        <v>952</v>
      </c>
      <c r="AB382" s="91">
        <v>5101604</v>
      </c>
      <c r="AC382" s="92">
        <v>360118.32</v>
      </c>
      <c r="AD382" s="92">
        <v>0</v>
      </c>
      <c r="AE382" s="92">
        <v>0</v>
      </c>
      <c r="AF382" s="95"/>
    </row>
    <row r="383" spans="1:32" s="19" customFormat="1" ht="15.6" hidden="1" customHeight="1" x14ac:dyDescent="0.25">
      <c r="A383" s="43" t="s">
        <v>175</v>
      </c>
      <c r="B383" s="43" t="s">
        <v>322</v>
      </c>
      <c r="C383" s="43"/>
      <c r="D383" s="48">
        <v>22100000</v>
      </c>
      <c r="E383" s="43" t="s">
        <v>552</v>
      </c>
      <c r="F383" s="43" t="s">
        <v>556</v>
      </c>
      <c r="G383" s="43" t="s">
        <v>29</v>
      </c>
      <c r="H383" s="49" t="s">
        <v>29</v>
      </c>
      <c r="I383" s="43" t="s">
        <v>453</v>
      </c>
      <c r="J383" s="43" t="s">
        <v>555</v>
      </c>
      <c r="K383" s="40">
        <f>L383+M383</f>
        <v>600000</v>
      </c>
      <c r="L383" s="40">
        <v>600000</v>
      </c>
      <c r="M383" s="40"/>
      <c r="N383" s="41"/>
      <c r="O383" s="41"/>
      <c r="P383" s="64" t="s">
        <v>504</v>
      </c>
      <c r="Q383" s="42"/>
      <c r="R383" s="55"/>
      <c r="S383" s="55"/>
      <c r="T383" s="43" t="s">
        <v>606</v>
      </c>
      <c r="U383" s="43" t="s">
        <v>167</v>
      </c>
      <c r="V383" s="44">
        <v>43553</v>
      </c>
      <c r="W383" s="46">
        <v>42</v>
      </c>
      <c r="X383" s="64" t="s">
        <v>607</v>
      </c>
      <c r="Y383" s="46" t="s">
        <v>624</v>
      </c>
      <c r="Z383" s="44">
        <v>44620.999305555553</v>
      </c>
      <c r="AA383" s="58" t="s">
        <v>952</v>
      </c>
      <c r="AB383" s="91">
        <v>5072653</v>
      </c>
      <c r="AC383" s="92">
        <v>600160</v>
      </c>
      <c r="AD383" s="92">
        <v>0</v>
      </c>
      <c r="AE383" s="92">
        <v>0</v>
      </c>
      <c r="AF383" s="95"/>
    </row>
    <row r="384" spans="1:32" s="19" customFormat="1" ht="15.6" hidden="1" customHeight="1" x14ac:dyDescent="0.25">
      <c r="A384" s="43" t="s">
        <v>176</v>
      </c>
      <c r="B384" s="43" t="s">
        <v>273</v>
      </c>
      <c r="C384" s="43">
        <v>1090211</v>
      </c>
      <c r="D384" s="48">
        <v>175602496</v>
      </c>
      <c r="E384" s="43" t="s">
        <v>891</v>
      </c>
      <c r="F384" s="43" t="s">
        <v>892</v>
      </c>
      <c r="G384" s="43" t="s">
        <v>309</v>
      </c>
      <c r="H384" s="49" t="s">
        <v>309</v>
      </c>
      <c r="I384" s="43" t="s">
        <v>897</v>
      </c>
      <c r="J384" s="43" t="s">
        <v>898</v>
      </c>
      <c r="K384" s="40">
        <v>510000</v>
      </c>
      <c r="L384" s="42"/>
      <c r="M384" s="40">
        <v>510000</v>
      </c>
      <c r="N384" s="43"/>
      <c r="O384" s="43"/>
      <c r="P384" s="55"/>
      <c r="Q384" s="42"/>
      <c r="R384" s="55"/>
      <c r="S384" s="55"/>
      <c r="T384" s="43" t="s">
        <v>881</v>
      </c>
      <c r="U384" s="43" t="s">
        <v>167</v>
      </c>
      <c r="V384" s="44">
        <v>44284</v>
      </c>
      <c r="W384" s="46" t="s">
        <v>941</v>
      </c>
      <c r="X384" s="64" t="s">
        <v>901</v>
      </c>
      <c r="Y384" s="44">
        <v>44287</v>
      </c>
      <c r="Z384" s="44">
        <v>44620.583333333336</v>
      </c>
      <c r="AA384" s="58" t="s">
        <v>952</v>
      </c>
      <c r="AB384" s="91">
        <v>5158679</v>
      </c>
      <c r="AC384" s="92">
        <v>0</v>
      </c>
      <c r="AD384" s="92">
        <v>0</v>
      </c>
      <c r="AE384" s="92">
        <v>0</v>
      </c>
      <c r="AF384" s="95"/>
    </row>
    <row r="385" spans="1:32" s="19" customFormat="1" ht="15.6" hidden="1" customHeight="1" x14ac:dyDescent="0.25">
      <c r="A385" s="43" t="s">
        <v>176</v>
      </c>
      <c r="B385" s="43" t="s">
        <v>273</v>
      </c>
      <c r="C385" s="43"/>
      <c r="D385" s="48">
        <v>175602496</v>
      </c>
      <c r="E385" s="43" t="s">
        <v>142</v>
      </c>
      <c r="F385" s="43" t="s">
        <v>61</v>
      </c>
      <c r="G385" s="43" t="s">
        <v>379</v>
      </c>
      <c r="H385" s="49" t="s">
        <v>684</v>
      </c>
      <c r="I385" s="43" t="s">
        <v>62</v>
      </c>
      <c r="J385" s="43" t="s">
        <v>63</v>
      </c>
      <c r="K385" s="40">
        <f>L385+M385</f>
        <v>3000000</v>
      </c>
      <c r="L385" s="42"/>
      <c r="M385" s="40">
        <v>3000000</v>
      </c>
      <c r="N385" s="41"/>
      <c r="O385" s="41"/>
      <c r="P385" s="64"/>
      <c r="Q385" s="42"/>
      <c r="R385" s="55"/>
      <c r="S385" s="55"/>
      <c r="T385" s="43" t="s">
        <v>312</v>
      </c>
      <c r="U385" s="43" t="s">
        <v>198</v>
      </c>
      <c r="V385" s="44">
        <v>42185</v>
      </c>
      <c r="W385" s="57" t="s">
        <v>501</v>
      </c>
      <c r="X385" s="55" t="s">
        <v>400</v>
      </c>
      <c r="Y385" s="46" t="s">
        <v>502</v>
      </c>
      <c r="Z385" s="44">
        <v>43770.999305555553</v>
      </c>
      <c r="AA385" s="58" t="s">
        <v>951</v>
      </c>
      <c r="AB385" s="91">
        <v>5032871</v>
      </c>
      <c r="AC385" s="92">
        <v>5054394.5</v>
      </c>
      <c r="AD385" s="92">
        <v>5010617.33</v>
      </c>
      <c r="AE385" s="92">
        <v>3117518.22</v>
      </c>
      <c r="AF385" s="95"/>
    </row>
    <row r="386" spans="1:32" s="19" customFormat="1" ht="15.6" hidden="1" customHeight="1" x14ac:dyDescent="0.25">
      <c r="A386" s="43" t="s">
        <v>176</v>
      </c>
      <c r="B386" s="43" t="s">
        <v>273</v>
      </c>
      <c r="C386" s="43"/>
      <c r="D386" s="48">
        <v>175602496</v>
      </c>
      <c r="E386" s="43" t="s">
        <v>142</v>
      </c>
      <c r="F386" s="43" t="s">
        <v>61</v>
      </c>
      <c r="G386" s="43" t="s">
        <v>379</v>
      </c>
      <c r="H386" s="49" t="s">
        <v>684</v>
      </c>
      <c r="I386" s="43" t="s">
        <v>62</v>
      </c>
      <c r="J386" s="43" t="s">
        <v>63</v>
      </c>
      <c r="K386" s="40">
        <f>L386+M386</f>
        <v>4440000</v>
      </c>
      <c r="L386" s="42"/>
      <c r="M386" s="40">
        <v>4440000</v>
      </c>
      <c r="N386" s="41"/>
      <c r="O386" s="41"/>
      <c r="P386" s="64"/>
      <c r="Q386" s="42"/>
      <c r="R386" s="55"/>
      <c r="S386" s="55"/>
      <c r="T386" s="43" t="s">
        <v>394</v>
      </c>
      <c r="U386" s="43" t="s">
        <v>167</v>
      </c>
      <c r="V386" s="44">
        <v>43061</v>
      </c>
      <c r="W386" s="57" t="s">
        <v>501</v>
      </c>
      <c r="X386" s="55" t="s">
        <v>400</v>
      </c>
      <c r="Y386" s="46" t="s">
        <v>502</v>
      </c>
      <c r="Z386" s="44">
        <v>43770.999305555553</v>
      </c>
      <c r="AA386" s="58" t="s">
        <v>951</v>
      </c>
      <c r="AB386" s="91">
        <v>5032871</v>
      </c>
      <c r="AC386" s="92"/>
      <c r="AD386" s="92"/>
      <c r="AE386" s="92"/>
      <c r="AF386" s="95"/>
    </row>
    <row r="387" spans="1:32" s="19" customFormat="1" ht="15.6" hidden="1" customHeight="1" x14ac:dyDescent="0.25">
      <c r="A387" s="43" t="s">
        <v>175</v>
      </c>
      <c r="B387" s="43" t="s">
        <v>268</v>
      </c>
      <c r="C387" s="43"/>
      <c r="D387" s="48">
        <v>77943935</v>
      </c>
      <c r="E387" s="51" t="s">
        <v>608</v>
      </c>
      <c r="F387" s="43" t="s">
        <v>600</v>
      </c>
      <c r="G387" s="43" t="s">
        <v>503</v>
      </c>
      <c r="H387" s="49" t="s">
        <v>503</v>
      </c>
      <c r="I387" s="43" t="s">
        <v>601</v>
      </c>
      <c r="J387" s="43" t="s">
        <v>602</v>
      </c>
      <c r="K387" s="40">
        <f>L387+M387</f>
        <v>1100000</v>
      </c>
      <c r="L387" s="40">
        <v>1100000</v>
      </c>
      <c r="M387" s="40"/>
      <c r="N387" s="41"/>
      <c r="O387" s="41"/>
      <c r="P387" s="64"/>
      <c r="Q387" s="42"/>
      <c r="R387" s="55"/>
      <c r="S387" s="55"/>
      <c r="T387" s="43" t="s">
        <v>606</v>
      </c>
      <c r="U387" s="43" t="s">
        <v>167</v>
      </c>
      <c r="V387" s="44">
        <v>43553</v>
      </c>
      <c r="W387" s="46">
        <v>41</v>
      </c>
      <c r="X387" s="64" t="s">
        <v>607</v>
      </c>
      <c r="Y387" s="44">
        <v>43517</v>
      </c>
      <c r="Z387" s="44">
        <v>44592.999305555553</v>
      </c>
      <c r="AA387" s="58" t="s">
        <v>951</v>
      </c>
      <c r="AB387" s="91">
        <v>5052038</v>
      </c>
      <c r="AC387" s="92">
        <v>712481.22</v>
      </c>
      <c r="AD387" s="92">
        <v>32240</v>
      </c>
      <c r="AE387" s="92">
        <v>32240</v>
      </c>
      <c r="AF387" s="95"/>
    </row>
    <row r="388" spans="1:32" s="19" customFormat="1" ht="15.6" hidden="1" customHeight="1" x14ac:dyDescent="0.25">
      <c r="A388" s="43" t="s">
        <v>175</v>
      </c>
      <c r="B388" s="43" t="s">
        <v>268</v>
      </c>
      <c r="C388" s="43">
        <v>1090219</v>
      </c>
      <c r="D388" s="48">
        <v>77943935</v>
      </c>
      <c r="E388" s="43" t="s">
        <v>417</v>
      </c>
      <c r="F388" s="55" t="s">
        <v>411</v>
      </c>
      <c r="G388" s="43" t="s">
        <v>503</v>
      </c>
      <c r="H388" s="49" t="s">
        <v>503</v>
      </c>
      <c r="I388" s="43" t="s">
        <v>409</v>
      </c>
      <c r="J388" s="43" t="s">
        <v>915</v>
      </c>
      <c r="K388" s="40">
        <v>458800</v>
      </c>
      <c r="L388" s="40">
        <v>458800</v>
      </c>
      <c r="M388" s="40"/>
      <c r="N388" s="41"/>
      <c r="O388" s="41"/>
      <c r="P388" s="64"/>
      <c r="Q388" s="42"/>
      <c r="R388" s="55"/>
      <c r="S388" s="55"/>
      <c r="T388" s="52" t="s">
        <v>910</v>
      </c>
      <c r="U388" s="43" t="s">
        <v>167</v>
      </c>
      <c r="V388" s="44">
        <v>44405</v>
      </c>
      <c r="W388" s="46">
        <v>41</v>
      </c>
      <c r="X388" s="64" t="s">
        <v>913</v>
      </c>
      <c r="Y388" s="46"/>
      <c r="Z388" s="44">
        <v>44592.999305555553</v>
      </c>
      <c r="AA388" s="58" t="s">
        <v>951</v>
      </c>
      <c r="AB388" s="91">
        <v>5136626</v>
      </c>
      <c r="AC388" s="92">
        <v>430545.2</v>
      </c>
      <c r="AD388" s="92">
        <v>63736</v>
      </c>
      <c r="AE388" s="92">
        <v>0</v>
      </c>
      <c r="AF388" s="95"/>
    </row>
    <row r="389" spans="1:32" s="19" customFormat="1" ht="15.6" customHeight="1" x14ac:dyDescent="0.25">
      <c r="A389" s="43" t="s">
        <v>175</v>
      </c>
      <c r="B389" s="43" t="s">
        <v>268</v>
      </c>
      <c r="C389" s="43">
        <v>1090219</v>
      </c>
      <c r="D389" s="48">
        <v>77943935</v>
      </c>
      <c r="E389" s="43" t="s">
        <v>219</v>
      </c>
      <c r="F389" s="55" t="s">
        <v>220</v>
      </c>
      <c r="G389" s="43" t="s">
        <v>211</v>
      </c>
      <c r="H389" s="49" t="s">
        <v>211</v>
      </c>
      <c r="I389" s="43" t="s">
        <v>978</v>
      </c>
      <c r="J389" s="43" t="s">
        <v>979</v>
      </c>
      <c r="K389" s="40">
        <v>4457300</v>
      </c>
      <c r="L389" s="40">
        <v>4457300</v>
      </c>
      <c r="M389" s="40"/>
      <c r="N389" s="41"/>
      <c r="O389" s="41"/>
      <c r="P389" s="64" t="s">
        <v>205</v>
      </c>
      <c r="Q389" s="42"/>
      <c r="R389" s="55"/>
      <c r="S389" s="55"/>
      <c r="T389" s="43" t="s">
        <v>970</v>
      </c>
      <c r="U389" s="43" t="s">
        <v>167</v>
      </c>
      <c r="V389" s="44">
        <v>44631</v>
      </c>
      <c r="W389" s="46"/>
      <c r="X389" s="64"/>
      <c r="Y389" s="46"/>
      <c r="Z389" s="44"/>
      <c r="AA389" s="78"/>
      <c r="AB389" s="91"/>
      <c r="AC389" s="92"/>
      <c r="AD389" s="92"/>
      <c r="AE389" s="92"/>
      <c r="AF389" s="96"/>
    </row>
    <row r="390" spans="1:32" s="19" customFormat="1" ht="15.6" hidden="1" customHeight="1" x14ac:dyDescent="0.25">
      <c r="A390" s="43" t="s">
        <v>176</v>
      </c>
      <c r="B390" s="43" t="s">
        <v>273</v>
      </c>
      <c r="C390" s="43"/>
      <c r="D390" s="48">
        <v>175602496</v>
      </c>
      <c r="E390" s="43" t="s">
        <v>145</v>
      </c>
      <c r="F390" s="55" t="s">
        <v>67</v>
      </c>
      <c r="G390" s="43"/>
      <c r="H390" s="49"/>
      <c r="I390" s="43"/>
      <c r="J390" s="43" t="s">
        <v>68</v>
      </c>
      <c r="K390" s="40">
        <f>L390+M390</f>
        <v>8224880.9100000001</v>
      </c>
      <c r="L390" s="42"/>
      <c r="M390" s="50">
        <v>8224880.9100000001</v>
      </c>
      <c r="N390" s="41"/>
      <c r="O390" s="41"/>
      <c r="P390" s="64"/>
      <c r="Q390" s="42"/>
      <c r="R390" s="55"/>
      <c r="S390" s="55"/>
      <c r="T390" s="43" t="s">
        <v>312</v>
      </c>
      <c r="U390" s="43" t="s">
        <v>198</v>
      </c>
      <c r="V390" s="44">
        <v>42185</v>
      </c>
      <c r="W390" s="46"/>
      <c r="X390" s="55"/>
      <c r="Y390" s="46"/>
      <c r="Z390" s="44"/>
      <c r="AA390" s="78" t="s">
        <v>959</v>
      </c>
      <c r="AB390" s="91"/>
      <c r="AC390" s="92"/>
      <c r="AD390" s="92"/>
      <c r="AE390" s="92"/>
      <c r="AF390" s="95"/>
    </row>
    <row r="391" spans="1:32" s="19" customFormat="1" ht="15.6" hidden="1" customHeight="1" x14ac:dyDescent="0.25">
      <c r="A391" s="43" t="s">
        <v>176</v>
      </c>
      <c r="B391" s="43" t="s">
        <v>273</v>
      </c>
      <c r="C391" s="43"/>
      <c r="D391" s="48">
        <v>175602496</v>
      </c>
      <c r="E391" s="43" t="s">
        <v>145</v>
      </c>
      <c r="F391" s="55" t="s">
        <v>67</v>
      </c>
      <c r="G391" s="43"/>
      <c r="H391" s="49"/>
      <c r="I391" s="43"/>
      <c r="J391" s="43" t="s">
        <v>68</v>
      </c>
      <c r="K391" s="40">
        <f>L391+M391</f>
        <v>-5254880.91</v>
      </c>
      <c r="L391" s="42"/>
      <c r="M391" s="50">
        <v>-5254880.91</v>
      </c>
      <c r="N391" s="41"/>
      <c r="O391" s="41"/>
      <c r="P391" s="64"/>
      <c r="Q391" s="42"/>
      <c r="R391" s="55"/>
      <c r="S391" s="55"/>
      <c r="T391" s="43" t="s">
        <v>311</v>
      </c>
      <c r="U391" s="43" t="s">
        <v>167</v>
      </c>
      <c r="V391" s="44">
        <v>42485</v>
      </c>
      <c r="W391" s="46"/>
      <c r="X391" s="55"/>
      <c r="Y391" s="46"/>
      <c r="Z391" s="44"/>
      <c r="AA391" s="78" t="s">
        <v>959</v>
      </c>
      <c r="AB391" s="91"/>
      <c r="AC391" s="92"/>
      <c r="AD391" s="92"/>
      <c r="AE391" s="92"/>
      <c r="AF391" s="95"/>
    </row>
    <row r="392" spans="1:32" s="19" customFormat="1" ht="15.6" hidden="1" customHeight="1" x14ac:dyDescent="0.25">
      <c r="A392" s="43" t="s">
        <v>176</v>
      </c>
      <c r="B392" s="43" t="s">
        <v>274</v>
      </c>
      <c r="C392" s="43"/>
      <c r="D392" s="48">
        <v>52137222</v>
      </c>
      <c r="E392" s="43" t="s">
        <v>94</v>
      </c>
      <c r="F392" s="55" t="s">
        <v>95</v>
      </c>
      <c r="G392" s="43"/>
      <c r="H392" s="49"/>
      <c r="I392" s="43"/>
      <c r="J392" s="43" t="s">
        <v>68</v>
      </c>
      <c r="K392" s="50">
        <f>L392+M392</f>
        <v>1660995</v>
      </c>
      <c r="L392" s="42"/>
      <c r="M392" s="50">
        <v>1660995</v>
      </c>
      <c r="N392" s="41"/>
      <c r="O392" s="41"/>
      <c r="P392" s="64"/>
      <c r="Q392" s="42"/>
      <c r="R392" s="55"/>
      <c r="S392" s="55"/>
      <c r="T392" s="43" t="s">
        <v>312</v>
      </c>
      <c r="U392" s="43" t="s">
        <v>198</v>
      </c>
      <c r="V392" s="44">
        <v>42185</v>
      </c>
      <c r="W392" s="46"/>
      <c r="X392" s="55"/>
      <c r="Y392" s="46"/>
      <c r="Z392" s="44"/>
      <c r="AA392" s="78" t="s">
        <v>959</v>
      </c>
      <c r="AB392" s="91"/>
      <c r="AC392" s="92"/>
      <c r="AD392" s="92"/>
      <c r="AE392" s="92"/>
      <c r="AF392" s="95"/>
    </row>
    <row r="393" spans="1:32" s="19" customFormat="1" ht="15.6" hidden="1" customHeight="1" x14ac:dyDescent="0.25">
      <c r="A393" s="43" t="s">
        <v>176</v>
      </c>
      <c r="B393" s="43" t="s">
        <v>274</v>
      </c>
      <c r="C393" s="43"/>
      <c r="D393" s="48">
        <v>52137222</v>
      </c>
      <c r="E393" s="43" t="s">
        <v>94</v>
      </c>
      <c r="F393" s="55" t="s">
        <v>95</v>
      </c>
      <c r="G393" s="43"/>
      <c r="H393" s="49"/>
      <c r="I393" s="43"/>
      <c r="J393" s="43" t="s">
        <v>68</v>
      </c>
      <c r="K393" s="50">
        <f>L393+M393</f>
        <v>-1660995</v>
      </c>
      <c r="L393" s="42"/>
      <c r="M393" s="50">
        <v>-1660995</v>
      </c>
      <c r="N393" s="41"/>
      <c r="O393" s="41"/>
      <c r="P393" s="64"/>
      <c r="Q393" s="42"/>
      <c r="R393" s="55"/>
      <c r="S393" s="55"/>
      <c r="T393" s="43" t="s">
        <v>311</v>
      </c>
      <c r="U393" s="43" t="s">
        <v>167</v>
      </c>
      <c r="V393" s="44">
        <v>42485</v>
      </c>
      <c r="W393" s="46"/>
      <c r="X393" s="55"/>
      <c r="Y393" s="46"/>
      <c r="Z393" s="44"/>
      <c r="AA393" s="78" t="s">
        <v>959</v>
      </c>
      <c r="AB393" s="91"/>
      <c r="AC393" s="92"/>
      <c r="AD393" s="92"/>
      <c r="AE393" s="92"/>
      <c r="AF393" s="95"/>
    </row>
    <row r="394" spans="1:32" s="19" customFormat="1" ht="15.6" customHeight="1" x14ac:dyDescent="0.25">
      <c r="A394" s="43" t="s">
        <v>175</v>
      </c>
      <c r="B394" s="43" t="s">
        <v>816</v>
      </c>
      <c r="C394" s="43">
        <v>1090219</v>
      </c>
      <c r="D394" s="48">
        <v>62000000</v>
      </c>
      <c r="E394" s="43" t="s">
        <v>820</v>
      </c>
      <c r="F394" s="55" t="s">
        <v>821</v>
      </c>
      <c r="G394" s="43" t="s">
        <v>211</v>
      </c>
      <c r="H394" s="49" t="s">
        <v>211</v>
      </c>
      <c r="I394" s="43" t="s">
        <v>906</v>
      </c>
      <c r="J394" s="43" t="s">
        <v>877</v>
      </c>
      <c r="K394" s="50">
        <f>-K395</f>
        <v>-20700000</v>
      </c>
      <c r="L394" s="40">
        <f>K394</f>
        <v>-20700000</v>
      </c>
      <c r="M394" s="50"/>
      <c r="N394" s="41"/>
      <c r="O394" s="41"/>
      <c r="P394" s="64" t="s">
        <v>788</v>
      </c>
      <c r="Q394" s="42"/>
      <c r="R394" s="55" t="s">
        <v>1012</v>
      </c>
      <c r="S394" s="55"/>
      <c r="T394" s="43" t="s">
        <v>1010</v>
      </c>
      <c r="U394" s="43" t="s">
        <v>167</v>
      </c>
      <c r="V394" s="44">
        <v>44741</v>
      </c>
      <c r="W394" s="46"/>
      <c r="X394" s="55"/>
      <c r="Y394" s="46"/>
      <c r="Z394" s="44"/>
      <c r="AA394" s="78"/>
      <c r="AB394" s="91"/>
      <c r="AC394" s="92"/>
      <c r="AD394" s="92"/>
      <c r="AE394" s="92"/>
      <c r="AF394" s="95"/>
    </row>
    <row r="395" spans="1:32" s="19" customFormat="1" ht="15.6" hidden="1" customHeight="1" x14ac:dyDescent="0.25">
      <c r="A395" s="43" t="s">
        <v>175</v>
      </c>
      <c r="B395" s="43" t="s">
        <v>816</v>
      </c>
      <c r="C395" s="43">
        <v>1090219</v>
      </c>
      <c r="D395" s="48">
        <v>62000000</v>
      </c>
      <c r="E395" s="43" t="s">
        <v>820</v>
      </c>
      <c r="F395" s="55" t="s">
        <v>821</v>
      </c>
      <c r="G395" s="43" t="s">
        <v>211</v>
      </c>
      <c r="H395" s="49" t="s">
        <v>211</v>
      </c>
      <c r="I395" s="43" t="s">
        <v>905</v>
      </c>
      <c r="J395" s="43" t="s">
        <v>877</v>
      </c>
      <c r="K395" s="40">
        <v>20700000</v>
      </c>
      <c r="L395" s="40">
        <v>20700000</v>
      </c>
      <c r="M395" s="40"/>
      <c r="N395" s="41"/>
      <c r="O395" s="41"/>
      <c r="P395" s="64" t="s">
        <v>788</v>
      </c>
      <c r="Q395" s="42"/>
      <c r="R395" s="55"/>
      <c r="S395" s="55"/>
      <c r="T395" s="43" t="s">
        <v>829</v>
      </c>
      <c r="U395" s="43" t="s">
        <v>167</v>
      </c>
      <c r="V395" s="44">
        <v>44186</v>
      </c>
      <c r="W395" s="46"/>
      <c r="X395" s="64" t="s">
        <v>849</v>
      </c>
      <c r="Y395" s="46"/>
      <c r="Z395" s="44"/>
      <c r="AA395" s="78" t="s">
        <v>966</v>
      </c>
      <c r="AB395" s="91"/>
      <c r="AC395" s="92"/>
      <c r="AD395" s="92"/>
      <c r="AE395" s="92"/>
      <c r="AF395" s="95"/>
    </row>
    <row r="396" spans="1:32" s="19" customFormat="1" ht="15.6" hidden="1" customHeight="1" x14ac:dyDescent="0.25">
      <c r="A396" s="43" t="s">
        <v>176</v>
      </c>
      <c r="B396" s="43" t="s">
        <v>273</v>
      </c>
      <c r="C396" s="43"/>
      <c r="D396" s="48">
        <v>175602496</v>
      </c>
      <c r="E396" s="43" t="s">
        <v>147</v>
      </c>
      <c r="F396" s="55" t="s">
        <v>71</v>
      </c>
      <c r="G396" s="43" t="s">
        <v>372</v>
      </c>
      <c r="H396" s="49" t="s">
        <v>684</v>
      </c>
      <c r="I396" s="43" t="s">
        <v>372</v>
      </c>
      <c r="J396" s="43" t="s">
        <v>72</v>
      </c>
      <c r="K396" s="40">
        <f>L396+M396</f>
        <v>39358041.600000001</v>
      </c>
      <c r="L396" s="42"/>
      <c r="M396" s="40">
        <v>39358041.600000001</v>
      </c>
      <c r="N396" s="41"/>
      <c r="O396" s="41"/>
      <c r="P396" s="64"/>
      <c r="Q396" s="42"/>
      <c r="R396" s="55"/>
      <c r="S396" s="55"/>
      <c r="T396" s="43" t="s">
        <v>312</v>
      </c>
      <c r="U396" s="43" t="s">
        <v>198</v>
      </c>
      <c r="V396" s="44">
        <v>42185</v>
      </c>
      <c r="W396" s="46">
        <v>40</v>
      </c>
      <c r="X396" s="55" t="s">
        <v>449</v>
      </c>
      <c r="Y396" s="46" t="s">
        <v>549</v>
      </c>
      <c r="Z396" s="44">
        <v>43646.583333333336</v>
      </c>
      <c r="AA396" s="58" t="s">
        <v>951</v>
      </c>
      <c r="AB396" s="91">
        <v>5041737</v>
      </c>
      <c r="AC396" s="92">
        <v>117804422.59999999</v>
      </c>
      <c r="AD396" s="92">
        <v>117804422.59999999</v>
      </c>
      <c r="AE396" s="92">
        <v>35898880.689999998</v>
      </c>
      <c r="AF396" s="95"/>
    </row>
    <row r="397" spans="1:32" s="19" customFormat="1" ht="15.6" hidden="1" customHeight="1" x14ac:dyDescent="0.25">
      <c r="A397" s="43" t="s">
        <v>176</v>
      </c>
      <c r="B397" s="43" t="s">
        <v>273</v>
      </c>
      <c r="C397" s="43"/>
      <c r="D397" s="48">
        <v>175602496</v>
      </c>
      <c r="E397" s="43" t="s">
        <v>147</v>
      </c>
      <c r="F397" s="55" t="s">
        <v>71</v>
      </c>
      <c r="G397" s="43" t="s">
        <v>372</v>
      </c>
      <c r="H397" s="49" t="s">
        <v>684</v>
      </c>
      <c r="I397" s="43" t="s">
        <v>372</v>
      </c>
      <c r="J397" s="43" t="s">
        <v>72</v>
      </c>
      <c r="K397" s="40">
        <f>L397+M397</f>
        <v>2056723.2307999972</v>
      </c>
      <c r="L397" s="42"/>
      <c r="M397" s="40">
        <v>2056723.2307999972</v>
      </c>
      <c r="N397" s="41"/>
      <c r="O397" s="41"/>
      <c r="P397" s="64"/>
      <c r="Q397" s="42"/>
      <c r="R397" s="55"/>
      <c r="S397" s="55"/>
      <c r="T397" s="43" t="s">
        <v>429</v>
      </c>
      <c r="U397" s="43" t="s">
        <v>198</v>
      </c>
      <c r="V397" s="44">
        <v>43139</v>
      </c>
      <c r="W397" s="46">
        <v>40</v>
      </c>
      <c r="X397" s="55" t="s">
        <v>449</v>
      </c>
      <c r="Y397" s="46" t="s">
        <v>549</v>
      </c>
      <c r="Z397" s="44">
        <v>43646.583333333336</v>
      </c>
      <c r="AA397" s="58" t="s">
        <v>951</v>
      </c>
      <c r="AB397" s="91">
        <v>5041737</v>
      </c>
      <c r="AC397" s="92"/>
      <c r="AD397" s="92"/>
      <c r="AE397" s="92"/>
      <c r="AF397" s="95"/>
    </row>
    <row r="398" spans="1:32" s="19" customFormat="1" ht="15.6" hidden="1" customHeight="1" x14ac:dyDescent="0.25">
      <c r="A398" s="43" t="s">
        <v>176</v>
      </c>
      <c r="B398" s="43" t="s">
        <v>273</v>
      </c>
      <c r="C398" s="43"/>
      <c r="D398" s="48">
        <v>175602496</v>
      </c>
      <c r="E398" s="43" t="s">
        <v>147</v>
      </c>
      <c r="F398" s="55" t="s">
        <v>71</v>
      </c>
      <c r="G398" s="43" t="s">
        <v>372</v>
      </c>
      <c r="H398" s="49" t="s">
        <v>684</v>
      </c>
      <c r="I398" s="43" t="s">
        <v>20</v>
      </c>
      <c r="J398" s="43" t="s">
        <v>72</v>
      </c>
      <c r="K398" s="40">
        <f>L398+M398</f>
        <v>133734640.16</v>
      </c>
      <c r="L398" s="42"/>
      <c r="M398" s="50">
        <v>133734640.16</v>
      </c>
      <c r="N398" s="41"/>
      <c r="O398" s="41"/>
      <c r="P398" s="64"/>
      <c r="Q398" s="42"/>
      <c r="R398" s="55"/>
      <c r="S398" s="55"/>
      <c r="T398" s="43" t="s">
        <v>507</v>
      </c>
      <c r="U398" s="43" t="s">
        <v>167</v>
      </c>
      <c r="V398" s="44">
        <v>43473</v>
      </c>
      <c r="W398" s="46">
        <v>40</v>
      </c>
      <c r="X398" s="55" t="s">
        <v>449</v>
      </c>
      <c r="Y398" s="46" t="s">
        <v>549</v>
      </c>
      <c r="Z398" s="44">
        <v>43646.583333333336</v>
      </c>
      <c r="AA398" s="58" t="s">
        <v>951</v>
      </c>
      <c r="AB398" s="91">
        <v>5041737</v>
      </c>
      <c r="AC398" s="92"/>
      <c r="AD398" s="92"/>
      <c r="AE398" s="92"/>
      <c r="AF398" s="95"/>
    </row>
    <row r="399" spans="1:32" s="19" customFormat="1" ht="15.6" hidden="1" customHeight="1" x14ac:dyDescent="0.25">
      <c r="A399" s="43" t="s">
        <v>176</v>
      </c>
      <c r="B399" s="43" t="s">
        <v>273</v>
      </c>
      <c r="C399" s="43">
        <v>1090211</v>
      </c>
      <c r="D399" s="48">
        <v>175602496</v>
      </c>
      <c r="E399" s="43" t="s">
        <v>842</v>
      </c>
      <c r="F399" s="43" t="s">
        <v>843</v>
      </c>
      <c r="G399" s="43" t="s">
        <v>309</v>
      </c>
      <c r="H399" s="49" t="s">
        <v>309</v>
      </c>
      <c r="I399" s="43" t="s">
        <v>852</v>
      </c>
      <c r="J399" s="43" t="s">
        <v>853</v>
      </c>
      <c r="K399" s="40">
        <v>3000000</v>
      </c>
      <c r="L399" s="42"/>
      <c r="M399" s="40">
        <v>3000000</v>
      </c>
      <c r="N399" s="41"/>
      <c r="O399" s="41"/>
      <c r="P399" s="64"/>
      <c r="Q399" s="42"/>
      <c r="R399" s="55"/>
      <c r="S399" s="55"/>
      <c r="T399" s="43" t="s">
        <v>838</v>
      </c>
      <c r="U399" s="43" t="s">
        <v>167</v>
      </c>
      <c r="V399" s="44">
        <v>44186</v>
      </c>
      <c r="W399" s="46" t="s">
        <v>941</v>
      </c>
      <c r="X399" s="64" t="s">
        <v>849</v>
      </c>
      <c r="Y399" s="44">
        <v>44287</v>
      </c>
      <c r="Z399" s="44">
        <v>44620.583333333336</v>
      </c>
      <c r="AA399" s="58" t="s">
        <v>952</v>
      </c>
      <c r="AB399" s="91"/>
      <c r="AC399" s="92"/>
      <c r="AD399" s="92"/>
      <c r="AE399" s="92"/>
      <c r="AF399" s="95"/>
    </row>
    <row r="400" spans="1:32" s="19" customFormat="1" ht="15.6" hidden="1" customHeight="1" x14ac:dyDescent="0.25">
      <c r="A400" s="43" t="s">
        <v>177</v>
      </c>
      <c r="B400" s="43" t="s">
        <v>276</v>
      </c>
      <c r="C400" s="43">
        <v>1090219</v>
      </c>
      <c r="D400" s="48">
        <v>111991279</v>
      </c>
      <c r="E400" s="43" t="s">
        <v>186</v>
      </c>
      <c r="F400" s="43" t="s">
        <v>187</v>
      </c>
      <c r="G400" s="43" t="s">
        <v>308</v>
      </c>
      <c r="H400" s="49" t="s">
        <v>308</v>
      </c>
      <c r="I400" s="43" t="s">
        <v>188</v>
      </c>
      <c r="J400" s="43" t="s">
        <v>695</v>
      </c>
      <c r="K400" s="40">
        <v>160000</v>
      </c>
      <c r="L400" s="40">
        <v>160000</v>
      </c>
      <c r="M400" s="40"/>
      <c r="N400" s="41"/>
      <c r="O400" s="41"/>
      <c r="P400" s="64"/>
      <c r="Q400" s="42"/>
      <c r="R400" s="55"/>
      <c r="S400" s="55"/>
      <c r="T400" s="43" t="s">
        <v>664</v>
      </c>
      <c r="U400" s="43" t="s">
        <v>167</v>
      </c>
      <c r="V400" s="44">
        <v>43920</v>
      </c>
      <c r="W400" s="46">
        <v>36</v>
      </c>
      <c r="X400" s="64" t="s">
        <v>450</v>
      </c>
      <c r="Y400" s="46" t="s">
        <v>519</v>
      </c>
      <c r="Z400" s="44">
        <v>44348.999305555553</v>
      </c>
      <c r="AA400" s="58" t="s">
        <v>951</v>
      </c>
      <c r="AB400" s="91">
        <v>5070109</v>
      </c>
      <c r="AC400" s="92">
        <v>160000</v>
      </c>
      <c r="AD400" s="92">
        <v>105000</v>
      </c>
      <c r="AE400" s="92">
        <v>0</v>
      </c>
      <c r="AF400" s="95"/>
    </row>
    <row r="401" spans="1:32" s="19" customFormat="1" ht="15.6" hidden="1" customHeight="1" x14ac:dyDescent="0.25">
      <c r="A401" s="43" t="s">
        <v>177</v>
      </c>
      <c r="B401" s="43" t="s">
        <v>276</v>
      </c>
      <c r="C401" s="43"/>
      <c r="D401" s="48">
        <v>111991279</v>
      </c>
      <c r="E401" s="43" t="s">
        <v>158</v>
      </c>
      <c r="F401" s="43" t="s">
        <v>99</v>
      </c>
      <c r="G401" s="43" t="s">
        <v>172</v>
      </c>
      <c r="H401" s="49" t="s">
        <v>172</v>
      </c>
      <c r="I401" s="43" t="s">
        <v>100</v>
      </c>
      <c r="J401" s="43" t="s">
        <v>467</v>
      </c>
      <c r="K401" s="40">
        <f>L401+M401</f>
        <v>2523142.9500000002</v>
      </c>
      <c r="L401" s="40">
        <v>2373142.9500000002</v>
      </c>
      <c r="M401" s="40">
        <v>150000</v>
      </c>
      <c r="N401" s="41" t="s">
        <v>321</v>
      </c>
      <c r="O401" s="41"/>
      <c r="P401" s="64" t="s">
        <v>270</v>
      </c>
      <c r="Q401" s="42"/>
      <c r="R401" s="55" t="s">
        <v>318</v>
      </c>
      <c r="S401" s="55"/>
      <c r="T401" s="43" t="s">
        <v>312</v>
      </c>
      <c r="U401" s="43" t="s">
        <v>198</v>
      </c>
      <c r="V401" s="44">
        <v>42185</v>
      </c>
      <c r="W401" s="46">
        <v>1</v>
      </c>
      <c r="X401" s="64" t="s">
        <v>326</v>
      </c>
      <c r="Y401" s="46" t="s">
        <v>325</v>
      </c>
      <c r="Z401" s="44">
        <v>42369.999305555553</v>
      </c>
      <c r="AA401" s="58" t="s">
        <v>951</v>
      </c>
      <c r="AB401" s="91">
        <v>5000233</v>
      </c>
      <c r="AC401" s="92"/>
      <c r="AD401" s="92"/>
      <c r="AE401" s="92"/>
      <c r="AF401" s="95"/>
    </row>
    <row r="402" spans="1:32" s="19" customFormat="1" ht="15.6" hidden="1" customHeight="1" x14ac:dyDescent="0.25">
      <c r="A402" s="43" t="s">
        <v>177</v>
      </c>
      <c r="B402" s="43" t="s">
        <v>276</v>
      </c>
      <c r="C402" s="43"/>
      <c r="D402" s="48">
        <v>111991279</v>
      </c>
      <c r="E402" s="43" t="s">
        <v>158</v>
      </c>
      <c r="F402" s="43" t="s">
        <v>99</v>
      </c>
      <c r="G402" s="43" t="s">
        <v>172</v>
      </c>
      <c r="H402" s="49" t="s">
        <v>172</v>
      </c>
      <c r="I402" s="43" t="s">
        <v>100</v>
      </c>
      <c r="J402" s="43" t="s">
        <v>467</v>
      </c>
      <c r="K402" s="40">
        <v>500000</v>
      </c>
      <c r="L402" s="40">
        <v>500000</v>
      </c>
      <c r="M402" s="40"/>
      <c r="N402" s="41"/>
      <c r="O402" s="41"/>
      <c r="P402" s="64" t="s">
        <v>270</v>
      </c>
      <c r="Q402" s="42"/>
      <c r="R402" s="55" t="s">
        <v>654</v>
      </c>
      <c r="S402" s="55"/>
      <c r="T402" s="43" t="s">
        <v>652</v>
      </c>
      <c r="U402" s="43" t="s">
        <v>198</v>
      </c>
      <c r="V402" s="44">
        <v>43797</v>
      </c>
      <c r="W402" s="46"/>
      <c r="X402" s="64" t="s">
        <v>326</v>
      </c>
      <c r="Y402" s="46"/>
      <c r="Z402" s="44"/>
      <c r="AA402" s="58"/>
      <c r="AB402" s="91">
        <v>5000233</v>
      </c>
      <c r="AC402" s="92">
        <v>0</v>
      </c>
      <c r="AD402" s="92">
        <v>0</v>
      </c>
      <c r="AE402" s="92">
        <v>0</v>
      </c>
      <c r="AF402" s="95"/>
    </row>
    <row r="403" spans="1:32" s="19" customFormat="1" ht="15.6" customHeight="1" x14ac:dyDescent="0.25">
      <c r="A403" s="43" t="s">
        <v>176</v>
      </c>
      <c r="B403" s="43" t="s">
        <v>273</v>
      </c>
      <c r="C403" s="43">
        <v>1090211</v>
      </c>
      <c r="D403" s="48">
        <v>175602496</v>
      </c>
      <c r="E403" s="43" t="s">
        <v>891</v>
      </c>
      <c r="F403" s="43" t="s">
        <v>892</v>
      </c>
      <c r="G403" s="43" t="s">
        <v>373</v>
      </c>
      <c r="H403" s="49" t="s">
        <v>373</v>
      </c>
      <c r="I403" s="43" t="s">
        <v>836</v>
      </c>
      <c r="J403" s="43" t="s">
        <v>983</v>
      </c>
      <c r="K403" s="40">
        <v>254200</v>
      </c>
      <c r="L403" s="42"/>
      <c r="M403" s="40">
        <f>K403</f>
        <v>254200</v>
      </c>
      <c r="N403" s="43"/>
      <c r="O403" s="43"/>
      <c r="P403" s="55"/>
      <c r="Q403" s="42"/>
      <c r="R403" s="55"/>
      <c r="S403" s="55"/>
      <c r="T403" s="43" t="s">
        <v>970</v>
      </c>
      <c r="U403" s="43" t="s">
        <v>167</v>
      </c>
      <c r="V403" s="44">
        <v>44631</v>
      </c>
      <c r="W403" s="46" t="s">
        <v>941</v>
      </c>
      <c r="X403" s="64"/>
      <c r="Y403" s="44">
        <v>44287</v>
      </c>
      <c r="Z403" s="44"/>
      <c r="AA403" s="58"/>
      <c r="AB403" s="91"/>
      <c r="AC403" s="92"/>
      <c r="AD403" s="92"/>
      <c r="AE403" s="92"/>
      <c r="AF403" s="95"/>
    </row>
    <row r="404" spans="1:32" s="19" customFormat="1" ht="15.6" hidden="1" customHeight="1" x14ac:dyDescent="0.25">
      <c r="A404" s="43" t="s">
        <v>176</v>
      </c>
      <c r="B404" s="43" t="s">
        <v>273</v>
      </c>
      <c r="C404" s="43"/>
      <c r="D404" s="48">
        <v>175602496</v>
      </c>
      <c r="E404" s="43" t="s">
        <v>579</v>
      </c>
      <c r="F404" s="43" t="s">
        <v>586</v>
      </c>
      <c r="G404" s="43" t="s">
        <v>503</v>
      </c>
      <c r="H404" s="49" t="s">
        <v>503</v>
      </c>
      <c r="I404" s="43" t="s">
        <v>575</v>
      </c>
      <c r="J404" s="43" t="s">
        <v>588</v>
      </c>
      <c r="K404" s="40">
        <f>L404+M404</f>
        <v>1277200</v>
      </c>
      <c r="L404" s="42"/>
      <c r="M404" s="40">
        <v>1277200</v>
      </c>
      <c r="N404" s="41"/>
      <c r="O404" s="41"/>
      <c r="P404" s="64"/>
      <c r="Q404" s="42"/>
      <c r="R404" s="55"/>
      <c r="S404" s="55" t="s">
        <v>991</v>
      </c>
      <c r="T404" s="43" t="s">
        <v>606</v>
      </c>
      <c r="U404" s="43" t="s">
        <v>167</v>
      </c>
      <c r="V404" s="44">
        <v>43553</v>
      </c>
      <c r="W404" s="46"/>
      <c r="X404" s="64" t="s">
        <v>607</v>
      </c>
      <c r="Y404" s="46"/>
      <c r="Z404" s="44"/>
      <c r="AA404" s="78" t="s">
        <v>959</v>
      </c>
      <c r="AB404" s="91"/>
      <c r="AC404" s="92"/>
      <c r="AD404" s="92"/>
      <c r="AE404" s="92"/>
      <c r="AF404" s="95"/>
    </row>
    <row r="405" spans="1:32" s="19" customFormat="1" ht="15.6" customHeight="1" x14ac:dyDescent="0.25">
      <c r="A405" s="43" t="s">
        <v>176</v>
      </c>
      <c r="B405" s="43" t="s">
        <v>273</v>
      </c>
      <c r="C405" s="43">
        <v>1090211</v>
      </c>
      <c r="D405" s="48">
        <v>175602496</v>
      </c>
      <c r="E405" s="43" t="s">
        <v>579</v>
      </c>
      <c r="F405" s="43" t="s">
        <v>586</v>
      </c>
      <c r="G405" s="43" t="s">
        <v>503</v>
      </c>
      <c r="H405" s="49" t="s">
        <v>503</v>
      </c>
      <c r="I405" s="43" t="s">
        <v>575</v>
      </c>
      <c r="J405" s="43" t="s">
        <v>588</v>
      </c>
      <c r="K405" s="40">
        <f>-K404</f>
        <v>-1277200</v>
      </c>
      <c r="L405" s="42"/>
      <c r="M405" s="40">
        <f>K405</f>
        <v>-1277200</v>
      </c>
      <c r="N405" s="41"/>
      <c r="O405" s="41"/>
      <c r="P405" s="64"/>
      <c r="Q405" s="42"/>
      <c r="R405" s="55"/>
      <c r="S405" s="55" t="s">
        <v>991</v>
      </c>
      <c r="T405" s="43" t="s">
        <v>970</v>
      </c>
      <c r="U405" s="43" t="s">
        <v>167</v>
      </c>
      <c r="V405" s="44">
        <v>44631</v>
      </c>
      <c r="W405" s="46"/>
      <c r="X405" s="64"/>
      <c r="Y405" s="46"/>
      <c r="Z405" s="44"/>
      <c r="AA405" s="78"/>
      <c r="AB405" s="91"/>
      <c r="AC405" s="92"/>
      <c r="AD405" s="92"/>
      <c r="AE405" s="92"/>
      <c r="AF405" s="95"/>
    </row>
    <row r="406" spans="1:32" s="19" customFormat="1" ht="15.6" hidden="1" customHeight="1" x14ac:dyDescent="0.25">
      <c r="A406" s="43" t="s">
        <v>176</v>
      </c>
      <c r="B406" s="43" t="s">
        <v>273</v>
      </c>
      <c r="C406" s="43"/>
      <c r="D406" s="48">
        <v>175602496</v>
      </c>
      <c r="E406" s="43" t="s">
        <v>139</v>
      </c>
      <c r="F406" s="43" t="s">
        <v>55</v>
      </c>
      <c r="G406" s="43" t="s">
        <v>503</v>
      </c>
      <c r="H406" s="49" t="s">
        <v>503</v>
      </c>
      <c r="I406" s="43" t="s">
        <v>78</v>
      </c>
      <c r="J406" s="43" t="s">
        <v>79</v>
      </c>
      <c r="K406" s="40">
        <f>L406+M406</f>
        <v>500000</v>
      </c>
      <c r="L406" s="42"/>
      <c r="M406" s="40">
        <v>500000</v>
      </c>
      <c r="N406" s="41"/>
      <c r="O406" s="41"/>
      <c r="P406" s="64"/>
      <c r="Q406" s="42"/>
      <c r="R406" s="55"/>
      <c r="S406" s="55" t="s">
        <v>992</v>
      </c>
      <c r="T406" s="43" t="s">
        <v>312</v>
      </c>
      <c r="U406" s="43" t="s">
        <v>198</v>
      </c>
      <c r="V406" s="44">
        <v>42185</v>
      </c>
      <c r="W406" s="46"/>
      <c r="X406" s="55"/>
      <c r="Y406" s="46"/>
      <c r="Z406" s="44"/>
      <c r="AA406" s="78" t="s">
        <v>959</v>
      </c>
      <c r="AB406" s="91"/>
      <c r="AC406" s="92"/>
      <c r="AD406" s="92"/>
      <c r="AE406" s="92"/>
      <c r="AF406" s="95"/>
    </row>
    <row r="407" spans="1:32" ht="15.6" hidden="1" customHeight="1" x14ac:dyDescent="0.25">
      <c r="A407" s="43" t="s">
        <v>176</v>
      </c>
      <c r="B407" s="43" t="s">
        <v>273</v>
      </c>
      <c r="C407" s="43"/>
      <c r="D407" s="48">
        <v>175602496</v>
      </c>
      <c r="E407" s="43" t="s">
        <v>139</v>
      </c>
      <c r="F407" s="43" t="s">
        <v>55</v>
      </c>
      <c r="G407" s="43" t="s">
        <v>503</v>
      </c>
      <c r="H407" s="49" t="s">
        <v>503</v>
      </c>
      <c r="I407" s="43" t="s">
        <v>78</v>
      </c>
      <c r="J407" s="43" t="s">
        <v>79</v>
      </c>
      <c r="K407" s="40">
        <f>L407+M407</f>
        <v>-500000</v>
      </c>
      <c r="L407" s="42"/>
      <c r="M407" s="40">
        <v>-500000</v>
      </c>
      <c r="N407" s="41"/>
      <c r="O407" s="41"/>
      <c r="P407" s="64"/>
      <c r="Q407" s="42"/>
      <c r="R407" s="55"/>
      <c r="S407" s="55" t="s">
        <v>992</v>
      </c>
      <c r="T407" s="43" t="s">
        <v>507</v>
      </c>
      <c r="U407" s="43" t="s">
        <v>167</v>
      </c>
      <c r="V407" s="44">
        <v>43473</v>
      </c>
      <c r="W407" s="46"/>
      <c r="X407" s="55"/>
      <c r="Y407" s="46"/>
      <c r="Z407" s="44"/>
      <c r="AA407" s="78" t="s">
        <v>959</v>
      </c>
      <c r="AB407" s="91"/>
      <c r="AC407" s="92"/>
      <c r="AD407" s="92"/>
      <c r="AE407" s="92"/>
    </row>
    <row r="408" spans="1:32" ht="15.6" hidden="1" customHeight="1" x14ac:dyDescent="0.25">
      <c r="A408" s="43" t="s">
        <v>177</v>
      </c>
      <c r="B408" s="43" t="s">
        <v>275</v>
      </c>
      <c r="C408" s="43">
        <v>1090211</v>
      </c>
      <c r="D408" s="48">
        <v>5800000</v>
      </c>
      <c r="E408" s="43" t="s">
        <v>157</v>
      </c>
      <c r="F408" s="43" t="s">
        <v>97</v>
      </c>
      <c r="G408" s="43" t="s">
        <v>373</v>
      </c>
      <c r="H408" s="49" t="s">
        <v>373</v>
      </c>
      <c r="I408" s="43" t="s">
        <v>20</v>
      </c>
      <c r="J408" s="43" t="s">
        <v>98</v>
      </c>
      <c r="K408" s="50">
        <v>12316389.07</v>
      </c>
      <c r="L408" s="50">
        <v>12316389.07</v>
      </c>
      <c r="M408" s="50"/>
      <c r="N408" s="41"/>
      <c r="O408" s="41"/>
      <c r="P408" s="64"/>
      <c r="Q408" s="42" t="s">
        <v>689</v>
      </c>
      <c r="R408" s="55" t="s">
        <v>763</v>
      </c>
      <c r="S408" s="55"/>
      <c r="T408" s="43" t="s">
        <v>664</v>
      </c>
      <c r="U408" s="43" t="s">
        <v>167</v>
      </c>
      <c r="V408" s="44">
        <v>43920</v>
      </c>
      <c r="W408" s="46" t="s">
        <v>732</v>
      </c>
      <c r="X408" s="55" t="s">
        <v>716</v>
      </c>
      <c r="Y408" s="44">
        <v>43927</v>
      </c>
      <c r="Z408" s="44">
        <v>43957.583333333336</v>
      </c>
      <c r="AA408" s="58" t="s">
        <v>951</v>
      </c>
      <c r="AB408" s="91">
        <v>5063740</v>
      </c>
      <c r="AC408" s="92">
        <v>3241112.57</v>
      </c>
      <c r="AD408" s="92">
        <v>2281564.4900000002</v>
      </c>
      <c r="AE408" s="92">
        <v>1136277.73</v>
      </c>
    </row>
    <row r="409" spans="1:32" ht="15.6" hidden="1" customHeight="1" x14ac:dyDescent="0.25">
      <c r="A409" s="43" t="s">
        <v>177</v>
      </c>
      <c r="B409" s="43" t="s">
        <v>275</v>
      </c>
      <c r="C409" s="43">
        <v>1090219</v>
      </c>
      <c r="D409" s="48">
        <v>5800000</v>
      </c>
      <c r="E409" s="43" t="s">
        <v>157</v>
      </c>
      <c r="F409" s="43" t="s">
        <v>97</v>
      </c>
      <c r="G409" s="43" t="s">
        <v>372</v>
      </c>
      <c r="H409" s="49" t="s">
        <v>373</v>
      </c>
      <c r="I409" s="43" t="s">
        <v>372</v>
      </c>
      <c r="J409" s="43" t="s">
        <v>98</v>
      </c>
      <c r="K409" s="50">
        <v>-5000000</v>
      </c>
      <c r="L409" s="50">
        <v>-4500000</v>
      </c>
      <c r="M409" s="50">
        <v>-500000</v>
      </c>
      <c r="N409" s="41" t="s">
        <v>321</v>
      </c>
      <c r="O409" s="41"/>
      <c r="P409" s="64"/>
      <c r="Q409" s="42"/>
      <c r="R409" s="55" t="s">
        <v>762</v>
      </c>
      <c r="S409" s="55"/>
      <c r="T409" s="43" t="s">
        <v>664</v>
      </c>
      <c r="U409" s="43" t="s">
        <v>167</v>
      </c>
      <c r="V409" s="44">
        <v>43920</v>
      </c>
      <c r="W409" s="46">
        <v>8</v>
      </c>
      <c r="X409" s="55" t="s">
        <v>746</v>
      </c>
      <c r="Y409" s="44">
        <v>42431</v>
      </c>
      <c r="Z409" s="44">
        <v>42551.999305555553</v>
      </c>
      <c r="AA409" s="58" t="s">
        <v>951</v>
      </c>
      <c r="AB409" s="91">
        <v>5000905</v>
      </c>
      <c r="AC409" s="92">
        <v>0</v>
      </c>
      <c r="AD409" s="92">
        <v>0</v>
      </c>
      <c r="AE409" s="92">
        <v>0</v>
      </c>
    </row>
    <row r="410" spans="1:32" ht="15.6" hidden="1" customHeight="1" x14ac:dyDescent="0.25">
      <c r="A410" s="43" t="s">
        <v>177</v>
      </c>
      <c r="B410" s="43" t="s">
        <v>275</v>
      </c>
      <c r="C410" s="43">
        <v>1090211</v>
      </c>
      <c r="D410" s="48">
        <v>5800000</v>
      </c>
      <c r="E410" s="43" t="s">
        <v>157</v>
      </c>
      <c r="F410" s="43" t="s">
        <v>97</v>
      </c>
      <c r="G410" s="43" t="s">
        <v>372</v>
      </c>
      <c r="H410" s="49" t="s">
        <v>373</v>
      </c>
      <c r="I410" s="43" t="s">
        <v>372</v>
      </c>
      <c r="J410" s="43" t="s">
        <v>98</v>
      </c>
      <c r="K410" s="40">
        <f t="shared" ref="K410:K418" si="10">L410+M410</f>
        <v>5000000</v>
      </c>
      <c r="L410" s="40">
        <v>4500000</v>
      </c>
      <c r="M410" s="40">
        <v>500000</v>
      </c>
      <c r="N410" s="41" t="s">
        <v>321</v>
      </c>
      <c r="O410" s="41"/>
      <c r="P410" s="64"/>
      <c r="Q410" s="42"/>
      <c r="R410" s="55" t="s">
        <v>761</v>
      </c>
      <c r="S410" s="55"/>
      <c r="T410" s="43" t="s">
        <v>312</v>
      </c>
      <c r="U410" s="43" t="s">
        <v>198</v>
      </c>
      <c r="V410" s="44">
        <v>42185</v>
      </c>
      <c r="W410" s="46">
        <v>8</v>
      </c>
      <c r="X410" s="64" t="s">
        <v>342</v>
      </c>
      <c r="Y410" s="46" t="s">
        <v>335</v>
      </c>
      <c r="Z410" s="44">
        <v>42551.999305555553</v>
      </c>
      <c r="AA410" s="58" t="s">
        <v>951</v>
      </c>
      <c r="AB410" s="91">
        <v>5000905</v>
      </c>
      <c r="AC410" s="92">
        <v>0</v>
      </c>
      <c r="AD410" s="92">
        <v>0</v>
      </c>
      <c r="AE410" s="92">
        <v>0</v>
      </c>
    </row>
    <row r="411" spans="1:32" ht="15.6" hidden="1" customHeight="1" x14ac:dyDescent="0.25">
      <c r="A411" s="43" t="s">
        <v>176</v>
      </c>
      <c r="B411" s="43" t="s">
        <v>273</v>
      </c>
      <c r="C411" s="43"/>
      <c r="D411" s="48">
        <v>175602496</v>
      </c>
      <c r="E411" s="43" t="s">
        <v>228</v>
      </c>
      <c r="F411" s="43" t="s">
        <v>229</v>
      </c>
      <c r="G411" s="43" t="s">
        <v>309</v>
      </c>
      <c r="H411" s="49" t="s">
        <v>309</v>
      </c>
      <c r="I411" s="43" t="s">
        <v>231</v>
      </c>
      <c r="J411" s="43" t="s">
        <v>230</v>
      </c>
      <c r="K411" s="40">
        <f t="shared" si="10"/>
        <v>3500000</v>
      </c>
      <c r="L411" s="42"/>
      <c r="M411" s="40">
        <v>3500000</v>
      </c>
      <c r="N411" s="41"/>
      <c r="O411" s="41"/>
      <c r="P411" s="64"/>
      <c r="Q411" s="42"/>
      <c r="R411" s="55"/>
      <c r="S411" s="55"/>
      <c r="T411" s="43" t="s">
        <v>311</v>
      </c>
      <c r="U411" s="43" t="s">
        <v>167</v>
      </c>
      <c r="V411" s="44">
        <v>42485</v>
      </c>
      <c r="W411" s="46" t="s">
        <v>770</v>
      </c>
      <c r="X411" s="55" t="s">
        <v>541</v>
      </c>
      <c r="Y411" s="44">
        <v>44020</v>
      </c>
      <c r="Z411" s="44">
        <v>44620.583333333336</v>
      </c>
      <c r="AA411" s="58" t="s">
        <v>952</v>
      </c>
      <c r="AB411" s="91">
        <v>5083930</v>
      </c>
      <c r="AC411" s="92"/>
      <c r="AD411" s="92"/>
      <c r="AE411" s="92"/>
    </row>
    <row r="412" spans="1:32" ht="15.6" hidden="1" customHeight="1" x14ac:dyDescent="0.25">
      <c r="A412" s="43" t="s">
        <v>175</v>
      </c>
      <c r="B412" s="43" t="s">
        <v>268</v>
      </c>
      <c r="C412" s="43">
        <v>1090211</v>
      </c>
      <c r="D412" s="48">
        <v>77943935</v>
      </c>
      <c r="E412" s="43" t="s">
        <v>127</v>
      </c>
      <c r="F412" s="43" t="s">
        <v>28</v>
      </c>
      <c r="G412" s="43" t="s">
        <v>29</v>
      </c>
      <c r="H412" s="49" t="s">
        <v>29</v>
      </c>
      <c r="I412" s="43" t="s">
        <v>453</v>
      </c>
      <c r="J412" s="43" t="s">
        <v>30</v>
      </c>
      <c r="K412" s="40">
        <f t="shared" si="10"/>
        <v>600000</v>
      </c>
      <c r="L412" s="40">
        <v>600000</v>
      </c>
      <c r="M412" s="40"/>
      <c r="N412" s="41"/>
      <c r="O412" s="41"/>
      <c r="P412" s="64" t="s">
        <v>504</v>
      </c>
      <c r="Q412" s="42"/>
      <c r="R412" s="55" t="s">
        <v>1032</v>
      </c>
      <c r="S412" s="55"/>
      <c r="T412" s="43" t="s">
        <v>312</v>
      </c>
      <c r="U412" s="43" t="s">
        <v>198</v>
      </c>
      <c r="V412" s="44">
        <v>42185</v>
      </c>
      <c r="W412" s="46">
        <v>9</v>
      </c>
      <c r="X412" s="64" t="s">
        <v>333</v>
      </c>
      <c r="Y412" s="46" t="s">
        <v>336</v>
      </c>
      <c r="Z412" s="44">
        <v>42674.999305555553</v>
      </c>
      <c r="AA412" s="58" t="s">
        <v>951</v>
      </c>
      <c r="AB412" s="91">
        <v>5001428</v>
      </c>
      <c r="AC412" s="92">
        <v>0</v>
      </c>
      <c r="AD412" s="92">
        <v>0</v>
      </c>
      <c r="AE412" s="92">
        <v>0</v>
      </c>
    </row>
    <row r="413" spans="1:32" ht="15.6" hidden="1" customHeight="1" x14ac:dyDescent="0.25">
      <c r="A413" s="43" t="s">
        <v>177</v>
      </c>
      <c r="B413" s="43" t="s">
        <v>276</v>
      </c>
      <c r="C413" s="43">
        <v>1090219</v>
      </c>
      <c r="D413" s="48">
        <v>111991279</v>
      </c>
      <c r="E413" s="43" t="s">
        <v>440</v>
      </c>
      <c r="F413" s="43" t="s">
        <v>441</v>
      </c>
      <c r="G413" s="43" t="s">
        <v>172</v>
      </c>
      <c r="H413" s="49" t="s">
        <v>503</v>
      </c>
      <c r="I413" s="43" t="s">
        <v>409</v>
      </c>
      <c r="J413" s="43" t="s">
        <v>442</v>
      </c>
      <c r="K413" s="40">
        <f t="shared" si="10"/>
        <v>280302</v>
      </c>
      <c r="L413" s="40">
        <v>280302</v>
      </c>
      <c r="M413" s="40"/>
      <c r="N413" s="41"/>
      <c r="O413" s="41"/>
      <c r="P413" s="64"/>
      <c r="Q413" s="42"/>
      <c r="R413" s="55" t="s">
        <v>875</v>
      </c>
      <c r="S413" s="55"/>
      <c r="T413" s="43" t="s">
        <v>429</v>
      </c>
      <c r="U413" s="43" t="s">
        <v>198</v>
      </c>
      <c r="V413" s="44">
        <v>43139</v>
      </c>
      <c r="W413" s="57" t="s">
        <v>1050</v>
      </c>
      <c r="X413" s="55" t="s">
        <v>399</v>
      </c>
      <c r="Y413" s="46" t="s">
        <v>519</v>
      </c>
      <c r="Z413" s="44">
        <v>44725.583333333336</v>
      </c>
      <c r="AA413" s="58" t="s">
        <v>952</v>
      </c>
      <c r="AB413" s="91">
        <v>5164828</v>
      </c>
      <c r="AC413" s="92">
        <v>0</v>
      </c>
      <c r="AD413" s="92">
        <v>0</v>
      </c>
      <c r="AE413" s="92">
        <v>0</v>
      </c>
    </row>
    <row r="414" spans="1:32" ht="15.6" hidden="1" customHeight="1" x14ac:dyDescent="0.25">
      <c r="A414" s="43" t="s">
        <v>176</v>
      </c>
      <c r="B414" s="43" t="s">
        <v>274</v>
      </c>
      <c r="C414" s="43"/>
      <c r="D414" s="48">
        <v>52137222</v>
      </c>
      <c r="E414" s="43" t="s">
        <v>483</v>
      </c>
      <c r="F414" s="43" t="s">
        <v>484</v>
      </c>
      <c r="G414" s="43" t="s">
        <v>172</v>
      </c>
      <c r="H414" s="49" t="s">
        <v>172</v>
      </c>
      <c r="I414" s="43" t="s">
        <v>172</v>
      </c>
      <c r="J414" s="43" t="s">
        <v>485</v>
      </c>
      <c r="K414" s="50">
        <f t="shared" si="10"/>
        <v>16722888</v>
      </c>
      <c r="L414" s="42"/>
      <c r="M414" s="40">
        <v>16722888</v>
      </c>
      <c r="N414" s="41"/>
      <c r="O414" s="41"/>
      <c r="P414" s="64" t="s">
        <v>270</v>
      </c>
      <c r="Q414" s="42"/>
      <c r="R414" s="55"/>
      <c r="S414" s="55"/>
      <c r="T414" s="43" t="s">
        <v>470</v>
      </c>
      <c r="U414" s="43" t="s">
        <v>167</v>
      </c>
      <c r="V414" s="44">
        <v>43318</v>
      </c>
      <c r="W414" s="46">
        <v>38</v>
      </c>
      <c r="X414" s="55" t="s">
        <v>471</v>
      </c>
      <c r="Y414" s="46" t="s">
        <v>522</v>
      </c>
      <c r="Z414" s="44">
        <v>43614.583333333336</v>
      </c>
      <c r="AA414" s="58" t="s">
        <v>951</v>
      </c>
      <c r="AB414" s="91">
        <v>5035507</v>
      </c>
      <c r="AC414" s="92">
        <v>11704565.1</v>
      </c>
      <c r="AD414" s="92">
        <v>11550194.77</v>
      </c>
      <c r="AE414" s="92">
        <v>0</v>
      </c>
    </row>
    <row r="415" spans="1:32" ht="15.6" customHeight="1" x14ac:dyDescent="0.25">
      <c r="A415" s="43" t="s">
        <v>176</v>
      </c>
      <c r="B415" s="43" t="s">
        <v>273</v>
      </c>
      <c r="C415" s="43">
        <v>1090211</v>
      </c>
      <c r="D415" s="48">
        <v>175602496</v>
      </c>
      <c r="E415" s="43" t="s">
        <v>1053</v>
      </c>
      <c r="F415" s="43" t="s">
        <v>1054</v>
      </c>
      <c r="G415" s="43" t="s">
        <v>211</v>
      </c>
      <c r="H415" s="49" t="s">
        <v>211</v>
      </c>
      <c r="I415" s="43" t="s">
        <v>1052</v>
      </c>
      <c r="J415" s="55" t="s">
        <v>1062</v>
      </c>
      <c r="K415" s="50">
        <v>13279642.5</v>
      </c>
      <c r="L415" s="42"/>
      <c r="M415" s="40">
        <v>13279642.5</v>
      </c>
      <c r="N415" s="41"/>
      <c r="O415" s="41" t="s">
        <v>321</v>
      </c>
      <c r="P415" s="64" t="s">
        <v>1078</v>
      </c>
      <c r="Q415" s="42"/>
      <c r="R415" s="55" t="s">
        <v>1070</v>
      </c>
      <c r="S415" s="55"/>
      <c r="T415" s="43" t="s">
        <v>1055</v>
      </c>
      <c r="U415" s="43" t="s">
        <v>167</v>
      </c>
      <c r="V415" s="44">
        <v>44916</v>
      </c>
      <c r="W415" s="46" t="s">
        <v>1071</v>
      </c>
      <c r="X415" s="64" t="s">
        <v>1066</v>
      </c>
      <c r="Y415" s="44">
        <v>44929</v>
      </c>
      <c r="Z415" s="44"/>
      <c r="AA415" s="58"/>
      <c r="AB415" s="91"/>
      <c r="AC415" s="92"/>
      <c r="AD415" s="92"/>
      <c r="AE415" s="92"/>
    </row>
    <row r="416" spans="1:32" ht="15.6" hidden="1" customHeight="1" x14ac:dyDescent="0.25">
      <c r="A416" s="43" t="s">
        <v>176</v>
      </c>
      <c r="B416" s="43" t="s">
        <v>273</v>
      </c>
      <c r="C416" s="43"/>
      <c r="D416" s="48">
        <v>175602496</v>
      </c>
      <c r="E416" s="43" t="s">
        <v>535</v>
      </c>
      <c r="F416" s="43" t="s">
        <v>536</v>
      </c>
      <c r="G416" s="43" t="s">
        <v>309</v>
      </c>
      <c r="H416" s="49" t="s">
        <v>309</v>
      </c>
      <c r="I416" s="43" t="s">
        <v>537</v>
      </c>
      <c r="J416" s="43" t="s">
        <v>536</v>
      </c>
      <c r="K416" s="40">
        <f t="shared" si="10"/>
        <v>2950000</v>
      </c>
      <c r="L416" s="42"/>
      <c r="M416" s="40">
        <v>2950000</v>
      </c>
      <c r="N416" s="41"/>
      <c r="O416" s="41"/>
      <c r="P416" s="64"/>
      <c r="Q416" s="42"/>
      <c r="R416" s="55"/>
      <c r="S416" s="55"/>
      <c r="T416" s="43" t="s">
        <v>507</v>
      </c>
      <c r="U416" s="43" t="s">
        <v>167</v>
      </c>
      <c r="V416" s="44">
        <v>43473</v>
      </c>
      <c r="W416" s="46">
        <v>34</v>
      </c>
      <c r="X416" s="55" t="s">
        <v>540</v>
      </c>
      <c r="Y416" s="46" t="s">
        <v>551</v>
      </c>
      <c r="Z416" s="44">
        <v>43770.999305555553</v>
      </c>
      <c r="AA416" s="58" t="s">
        <v>951</v>
      </c>
      <c r="AB416" s="91">
        <v>5044975</v>
      </c>
      <c r="AC416" s="92">
        <v>2928648.51</v>
      </c>
      <c r="AD416" s="92">
        <v>2730062.51</v>
      </c>
      <c r="AE416" s="92">
        <v>1586799.58</v>
      </c>
    </row>
    <row r="417" spans="1:32" ht="15.6" hidden="1" customHeight="1" x14ac:dyDescent="0.25">
      <c r="A417" s="43" t="s">
        <v>176</v>
      </c>
      <c r="B417" s="43" t="s">
        <v>273</v>
      </c>
      <c r="C417" s="43"/>
      <c r="D417" s="48">
        <v>175602496</v>
      </c>
      <c r="E417" s="43" t="s">
        <v>147</v>
      </c>
      <c r="F417" s="43" t="s">
        <v>71</v>
      </c>
      <c r="G417" s="43" t="s">
        <v>372</v>
      </c>
      <c r="H417" s="49" t="s">
        <v>684</v>
      </c>
      <c r="I417" s="43" t="s">
        <v>20</v>
      </c>
      <c r="J417" s="43" t="s">
        <v>432</v>
      </c>
      <c r="K417" s="40">
        <f t="shared" si="10"/>
        <v>4478413.17</v>
      </c>
      <c r="L417" s="42"/>
      <c r="M417" s="50">
        <v>4478413.17</v>
      </c>
      <c r="N417" s="41"/>
      <c r="O417" s="41"/>
      <c r="P417" s="64"/>
      <c r="Q417" s="42"/>
      <c r="R417" s="55"/>
      <c r="S417" s="55"/>
      <c r="T417" s="43" t="s">
        <v>429</v>
      </c>
      <c r="U417" s="43" t="s">
        <v>198</v>
      </c>
      <c r="V417" s="44">
        <v>43139</v>
      </c>
      <c r="W417" s="46" t="s">
        <v>648</v>
      </c>
      <c r="X417" s="55" t="s">
        <v>449</v>
      </c>
      <c r="Y417" s="46" t="s">
        <v>649</v>
      </c>
      <c r="Z417" s="44">
        <v>43799.999305555553</v>
      </c>
      <c r="AA417" s="58" t="s">
        <v>951</v>
      </c>
      <c r="AB417" s="91"/>
      <c r="AC417" s="92"/>
      <c r="AD417" s="92"/>
      <c r="AE417" s="92"/>
    </row>
    <row r="418" spans="1:32" ht="15.6" hidden="1" customHeight="1" x14ac:dyDescent="0.25">
      <c r="A418" s="43" t="s">
        <v>175</v>
      </c>
      <c r="B418" s="43" t="s">
        <v>268</v>
      </c>
      <c r="C418" s="43"/>
      <c r="D418" s="48">
        <v>77943935</v>
      </c>
      <c r="E418" s="43" t="s">
        <v>216</v>
      </c>
      <c r="F418" s="43" t="s">
        <v>217</v>
      </c>
      <c r="G418" s="43" t="s">
        <v>211</v>
      </c>
      <c r="H418" s="49" t="s">
        <v>211</v>
      </c>
      <c r="I418" s="43" t="s">
        <v>211</v>
      </c>
      <c r="J418" s="43" t="s">
        <v>647</v>
      </c>
      <c r="K418" s="40">
        <f t="shared" si="10"/>
        <v>3520200</v>
      </c>
      <c r="L418" s="40">
        <f>(3385200+62000+73000)</f>
        <v>3520200</v>
      </c>
      <c r="M418" s="40"/>
      <c r="N418" s="41"/>
      <c r="O418" s="41"/>
      <c r="P418" s="64" t="s">
        <v>205</v>
      </c>
      <c r="Q418" s="43"/>
      <c r="R418" s="55"/>
      <c r="S418" s="55"/>
      <c r="T418" s="43" t="s">
        <v>311</v>
      </c>
      <c r="U418" s="43" t="s">
        <v>167</v>
      </c>
      <c r="V418" s="44">
        <v>42485</v>
      </c>
      <c r="W418" s="46">
        <v>35</v>
      </c>
      <c r="X418" s="64" t="s">
        <v>492</v>
      </c>
      <c r="Y418" s="46" t="s">
        <v>878</v>
      </c>
      <c r="Z418" s="44">
        <v>43511.999305555553</v>
      </c>
      <c r="AA418" s="58" t="s">
        <v>951</v>
      </c>
      <c r="AB418" s="91">
        <v>5041427</v>
      </c>
      <c r="AC418" s="92">
        <v>1000107.77</v>
      </c>
      <c r="AD418" s="92">
        <v>0</v>
      </c>
      <c r="AE418" s="92">
        <v>0</v>
      </c>
    </row>
    <row r="419" spans="1:32" s="20" customFormat="1" ht="15.6" customHeight="1" x14ac:dyDescent="0.25">
      <c r="A419" s="43" t="s">
        <v>177</v>
      </c>
      <c r="B419" s="43" t="s">
        <v>276</v>
      </c>
      <c r="C419" s="43">
        <v>1090219</v>
      </c>
      <c r="D419" s="48">
        <v>111991279</v>
      </c>
      <c r="E419" s="43" t="s">
        <v>243</v>
      </c>
      <c r="F419" s="43" t="s">
        <v>244</v>
      </c>
      <c r="G419" s="43" t="s">
        <v>211</v>
      </c>
      <c r="H419" s="49" t="s">
        <v>211</v>
      </c>
      <c r="I419" s="43" t="s">
        <v>218</v>
      </c>
      <c r="J419" s="43" t="s">
        <v>245</v>
      </c>
      <c r="K419" s="40">
        <f>-K420</f>
        <v>-47400</v>
      </c>
      <c r="L419" s="40">
        <f>K419</f>
        <v>-47400</v>
      </c>
      <c r="M419" s="40"/>
      <c r="N419" s="41"/>
      <c r="O419" s="41"/>
      <c r="P419" s="64" t="s">
        <v>205</v>
      </c>
      <c r="Q419" s="42"/>
      <c r="R419" s="55"/>
      <c r="S419" s="55" t="s">
        <v>991</v>
      </c>
      <c r="T419" s="43" t="s">
        <v>970</v>
      </c>
      <c r="U419" s="43" t="s">
        <v>167</v>
      </c>
      <c r="V419" s="44">
        <v>44631</v>
      </c>
      <c r="W419" s="46"/>
      <c r="X419" s="64"/>
      <c r="Y419" s="46"/>
      <c r="Z419" s="44"/>
      <c r="AA419" s="58"/>
      <c r="AB419" s="91"/>
      <c r="AC419" s="92"/>
      <c r="AD419" s="92"/>
      <c r="AE419" s="92"/>
      <c r="AF419" s="95"/>
    </row>
    <row r="420" spans="1:32" ht="15.6" hidden="1" customHeight="1" x14ac:dyDescent="0.25">
      <c r="A420" s="43" t="s">
        <v>177</v>
      </c>
      <c r="B420" s="43" t="s">
        <v>276</v>
      </c>
      <c r="C420" s="43"/>
      <c r="D420" s="48">
        <v>111991279</v>
      </c>
      <c r="E420" s="43" t="s">
        <v>243</v>
      </c>
      <c r="F420" s="43" t="s">
        <v>244</v>
      </c>
      <c r="G420" s="43" t="s">
        <v>211</v>
      </c>
      <c r="H420" s="49" t="s">
        <v>211</v>
      </c>
      <c r="I420" s="43" t="s">
        <v>218</v>
      </c>
      <c r="J420" s="43" t="s">
        <v>245</v>
      </c>
      <c r="K420" s="40">
        <f>L420+M420</f>
        <v>47400</v>
      </c>
      <c r="L420" s="50">
        <f>(47400)</f>
        <v>47400</v>
      </c>
      <c r="M420" s="40"/>
      <c r="N420" s="41"/>
      <c r="O420" s="41"/>
      <c r="P420" s="64" t="s">
        <v>205</v>
      </c>
      <c r="Q420" s="42"/>
      <c r="R420" s="55"/>
      <c r="S420" s="55" t="s">
        <v>991</v>
      </c>
      <c r="T420" s="43" t="s">
        <v>311</v>
      </c>
      <c r="U420" s="43" t="s">
        <v>167</v>
      </c>
      <c r="V420" s="44">
        <v>42485</v>
      </c>
      <c r="W420" s="46">
        <v>15</v>
      </c>
      <c r="X420" s="64" t="s">
        <v>337</v>
      </c>
      <c r="Y420" s="46" t="s">
        <v>352</v>
      </c>
      <c r="Z420" s="44">
        <v>42794.999305555553</v>
      </c>
      <c r="AA420" s="58" t="s">
        <v>951</v>
      </c>
      <c r="AB420" s="91"/>
      <c r="AC420" s="92"/>
      <c r="AD420" s="92"/>
      <c r="AE420" s="92"/>
    </row>
    <row r="421" spans="1:32" ht="15.6" hidden="1" customHeight="1" x14ac:dyDescent="0.25">
      <c r="A421" s="43" t="s">
        <v>175</v>
      </c>
      <c r="B421" s="43" t="s">
        <v>272</v>
      </c>
      <c r="C421" s="43">
        <v>1090211</v>
      </c>
      <c r="D421" s="48">
        <v>4750000</v>
      </c>
      <c r="E421" s="43" t="s">
        <v>418</v>
      </c>
      <c r="F421" s="43" t="s">
        <v>397</v>
      </c>
      <c r="G421" s="43" t="s">
        <v>172</v>
      </c>
      <c r="H421" s="49" t="s">
        <v>172</v>
      </c>
      <c r="I421" s="43" t="s">
        <v>398</v>
      </c>
      <c r="J421" s="43" t="s">
        <v>397</v>
      </c>
      <c r="K421" s="40">
        <f>L421+M421</f>
        <v>75000</v>
      </c>
      <c r="L421" s="40">
        <v>75000</v>
      </c>
      <c r="M421" s="40"/>
      <c r="N421" s="41"/>
      <c r="O421" s="41"/>
      <c r="P421" s="64" t="s">
        <v>270</v>
      </c>
      <c r="Q421" s="42"/>
      <c r="R421" s="55" t="s">
        <v>642</v>
      </c>
      <c r="S421" s="55"/>
      <c r="T421" s="43" t="s">
        <v>394</v>
      </c>
      <c r="U421" s="43" t="s">
        <v>167</v>
      </c>
      <c r="V421" s="44">
        <v>43061</v>
      </c>
      <c r="W421" s="46">
        <v>32</v>
      </c>
      <c r="X421" s="64" t="s">
        <v>399</v>
      </c>
      <c r="Y421" s="46" t="s">
        <v>460</v>
      </c>
      <c r="Z421" s="44">
        <v>43485.583333333336</v>
      </c>
      <c r="AA421" s="58" t="s">
        <v>951</v>
      </c>
      <c r="AB421" s="91">
        <v>5033620</v>
      </c>
      <c r="AC421" s="92">
        <v>31157.479999999996</v>
      </c>
      <c r="AD421" s="92">
        <v>18432.599999999999</v>
      </c>
      <c r="AE421" s="92"/>
    </row>
    <row r="422" spans="1:32" ht="15.6" customHeight="1" x14ac:dyDescent="0.25">
      <c r="A422" s="43" t="s">
        <v>175</v>
      </c>
      <c r="B422" s="43" t="s">
        <v>268</v>
      </c>
      <c r="C422" s="43">
        <v>1090219</v>
      </c>
      <c r="D422" s="48">
        <v>77943935</v>
      </c>
      <c r="E422" s="43" t="s">
        <v>776</v>
      </c>
      <c r="F422" s="43" t="s">
        <v>615</v>
      </c>
      <c r="G422" s="43" t="s">
        <v>309</v>
      </c>
      <c r="H422" s="52" t="s">
        <v>309</v>
      </c>
      <c r="I422" s="43" t="s">
        <v>616</v>
      </c>
      <c r="J422" s="43" t="s">
        <v>615</v>
      </c>
      <c r="K422" s="40">
        <v>-34691417.892407998</v>
      </c>
      <c r="L422" s="40">
        <v>-34691417.892407998</v>
      </c>
      <c r="M422" s="40"/>
      <c r="N422" s="41"/>
      <c r="O422" s="41"/>
      <c r="P422" s="64"/>
      <c r="Q422" s="42"/>
      <c r="R422" s="55"/>
      <c r="S422" s="55" t="s">
        <v>991</v>
      </c>
      <c r="T422" s="43" t="s">
        <v>970</v>
      </c>
      <c r="U422" s="43" t="s">
        <v>167</v>
      </c>
      <c r="V422" s="44">
        <v>44631</v>
      </c>
      <c r="W422" s="46"/>
      <c r="X422" s="64"/>
      <c r="Y422" s="46"/>
      <c r="Z422" s="44"/>
      <c r="AA422" s="78"/>
      <c r="AB422" s="91"/>
      <c r="AC422" s="92"/>
      <c r="AD422" s="92"/>
      <c r="AE422" s="92"/>
    </row>
    <row r="423" spans="1:32" ht="15.6" hidden="1" customHeight="1" x14ac:dyDescent="0.25">
      <c r="A423" s="43" t="s">
        <v>175</v>
      </c>
      <c r="B423" s="43" t="s">
        <v>268</v>
      </c>
      <c r="C423" s="43">
        <v>1090219</v>
      </c>
      <c r="D423" s="48">
        <v>77943935</v>
      </c>
      <c r="E423" s="51" t="s">
        <v>776</v>
      </c>
      <c r="F423" s="43" t="s">
        <v>615</v>
      </c>
      <c r="G423" s="43" t="s">
        <v>309</v>
      </c>
      <c r="H423" s="49" t="s">
        <v>309</v>
      </c>
      <c r="I423" s="43" t="s">
        <v>616</v>
      </c>
      <c r="J423" s="43" t="s">
        <v>615</v>
      </c>
      <c r="K423" s="40">
        <v>34691417.892407998</v>
      </c>
      <c r="L423" s="40">
        <v>34691417.892407998</v>
      </c>
      <c r="M423" s="40"/>
      <c r="N423" s="41"/>
      <c r="O423" s="41"/>
      <c r="P423" s="64"/>
      <c r="Q423" s="42"/>
      <c r="R423" s="55" t="s">
        <v>659</v>
      </c>
      <c r="S423" s="55" t="s">
        <v>991</v>
      </c>
      <c r="T423" s="43" t="s">
        <v>620</v>
      </c>
      <c r="U423" s="43" t="s">
        <v>167</v>
      </c>
      <c r="V423" s="44">
        <v>43619</v>
      </c>
      <c r="W423" s="46">
        <v>45</v>
      </c>
      <c r="X423" s="64" t="s">
        <v>607</v>
      </c>
      <c r="Y423" s="44">
        <v>43640</v>
      </c>
      <c r="Z423" s="44">
        <v>43735.999305555553</v>
      </c>
      <c r="AA423" s="58" t="s">
        <v>951</v>
      </c>
      <c r="AB423" s="91"/>
      <c r="AC423" s="92"/>
      <c r="AD423" s="92"/>
      <c r="AE423" s="92"/>
    </row>
    <row r="424" spans="1:32" ht="15.6" hidden="1" customHeight="1" x14ac:dyDescent="0.25">
      <c r="A424" s="43" t="s">
        <v>175</v>
      </c>
      <c r="B424" s="43" t="s">
        <v>272</v>
      </c>
      <c r="C424" s="43">
        <v>1090211</v>
      </c>
      <c r="D424" s="48">
        <v>4750000</v>
      </c>
      <c r="E424" s="43" t="s">
        <v>802</v>
      </c>
      <c r="F424" s="43" t="s">
        <v>804</v>
      </c>
      <c r="G424" s="43" t="s">
        <v>684</v>
      </c>
      <c r="H424" s="49" t="s">
        <v>684</v>
      </c>
      <c r="I424" s="43" t="s">
        <v>811</v>
      </c>
      <c r="J424" s="43" t="s">
        <v>803</v>
      </c>
      <c r="K424" s="40">
        <v>15000000</v>
      </c>
      <c r="L424" s="40">
        <v>15000000</v>
      </c>
      <c r="M424" s="40"/>
      <c r="N424" s="41"/>
      <c r="O424" s="41"/>
      <c r="P424" s="64"/>
      <c r="Q424" s="42"/>
      <c r="R424" s="55"/>
      <c r="S424" s="55"/>
      <c r="T424" s="43" t="s">
        <v>805</v>
      </c>
      <c r="U424" s="43" t="s">
        <v>167</v>
      </c>
      <c r="V424" s="44">
        <v>44117</v>
      </c>
      <c r="W424" s="46" t="s">
        <v>953</v>
      </c>
      <c r="X424" s="64" t="s">
        <v>812</v>
      </c>
      <c r="Y424" s="44">
        <v>44225</v>
      </c>
      <c r="Z424" s="44">
        <v>44377.583333333336</v>
      </c>
      <c r="AA424" s="58" t="s">
        <v>951</v>
      </c>
      <c r="AB424" s="91">
        <v>5093614</v>
      </c>
      <c r="AC424" s="92">
        <v>3187500</v>
      </c>
      <c r="AD424" s="92"/>
      <c r="AE424" s="92">
        <v>0</v>
      </c>
    </row>
    <row r="425" spans="1:32" ht="15.6" customHeight="1" x14ac:dyDescent="0.25">
      <c r="A425" s="43" t="s">
        <v>176</v>
      </c>
      <c r="B425" s="43" t="s">
        <v>274</v>
      </c>
      <c r="C425" s="43">
        <v>1090211</v>
      </c>
      <c r="D425" s="48">
        <v>52137222</v>
      </c>
      <c r="E425" s="43" t="s">
        <v>844</v>
      </c>
      <c r="F425" s="43" t="s">
        <v>856</v>
      </c>
      <c r="G425" s="43" t="s">
        <v>684</v>
      </c>
      <c r="H425" s="49" t="s">
        <v>684</v>
      </c>
      <c r="I425" s="43" t="s">
        <v>864</v>
      </c>
      <c r="J425" s="43" t="s">
        <v>987</v>
      </c>
      <c r="K425" s="50">
        <v>450033</v>
      </c>
      <c r="L425" s="42"/>
      <c r="M425" s="40">
        <f>K425</f>
        <v>450033</v>
      </c>
      <c r="N425" s="41"/>
      <c r="O425" s="41"/>
      <c r="P425" s="64"/>
      <c r="Q425" s="42"/>
      <c r="R425" s="55"/>
      <c r="S425" s="55"/>
      <c r="T425" s="43" t="s">
        <v>970</v>
      </c>
      <c r="U425" s="43" t="s">
        <v>167</v>
      </c>
      <c r="V425" s="44">
        <v>44631</v>
      </c>
      <c r="W425" s="46" t="s">
        <v>941</v>
      </c>
      <c r="X425" s="55"/>
      <c r="Y425" s="44">
        <v>44764</v>
      </c>
      <c r="Z425" s="44"/>
      <c r="AA425" s="58"/>
      <c r="AB425" s="91"/>
      <c r="AC425" s="92"/>
      <c r="AD425" s="92"/>
      <c r="AE425" s="92"/>
    </row>
    <row r="426" spans="1:32" ht="15.6" hidden="1" customHeight="1" x14ac:dyDescent="0.25">
      <c r="A426" s="43" t="s">
        <v>176</v>
      </c>
      <c r="B426" s="43" t="s">
        <v>274</v>
      </c>
      <c r="C426" s="43">
        <v>1090211</v>
      </c>
      <c r="D426" s="48">
        <v>52137222</v>
      </c>
      <c r="E426" s="43" t="s">
        <v>844</v>
      </c>
      <c r="F426" s="43" t="s">
        <v>856</v>
      </c>
      <c r="G426" s="43" t="s">
        <v>684</v>
      </c>
      <c r="H426" s="49" t="s">
        <v>684</v>
      </c>
      <c r="I426" s="43" t="s">
        <v>864</v>
      </c>
      <c r="J426" s="43" t="s">
        <v>987</v>
      </c>
      <c r="K426" s="50">
        <v>2280000</v>
      </c>
      <c r="L426" s="42"/>
      <c r="M426" s="40">
        <v>2280000</v>
      </c>
      <c r="N426" s="41"/>
      <c r="O426" s="41"/>
      <c r="P426" s="64"/>
      <c r="Q426" s="42"/>
      <c r="R426" s="55"/>
      <c r="S426" s="55"/>
      <c r="T426" s="43" t="s">
        <v>838</v>
      </c>
      <c r="U426" s="43" t="s">
        <v>167</v>
      </c>
      <c r="V426" s="44">
        <v>44186</v>
      </c>
      <c r="W426" s="46" t="s">
        <v>941</v>
      </c>
      <c r="X426" s="55" t="s">
        <v>849</v>
      </c>
      <c r="Y426" s="44">
        <v>44287</v>
      </c>
      <c r="Z426" s="44">
        <v>44620.583333333336</v>
      </c>
      <c r="AA426" s="58" t="s">
        <v>952</v>
      </c>
      <c r="AB426" s="91">
        <v>5132529</v>
      </c>
      <c r="AC426" s="92">
        <v>2987709.89</v>
      </c>
      <c r="AD426" s="92"/>
      <c r="AE426" s="92"/>
    </row>
    <row r="427" spans="1:32" ht="65.25" hidden="1" customHeight="1" x14ac:dyDescent="0.25">
      <c r="A427" s="43" t="s">
        <v>175</v>
      </c>
      <c r="B427" s="43" t="s">
        <v>268</v>
      </c>
      <c r="C427" s="43"/>
      <c r="D427" s="48">
        <v>77943935</v>
      </c>
      <c r="E427" s="43" t="s">
        <v>363</v>
      </c>
      <c r="F427" s="43" t="s">
        <v>364</v>
      </c>
      <c r="G427" s="43" t="s">
        <v>211</v>
      </c>
      <c r="H427" s="49" t="s">
        <v>211</v>
      </c>
      <c r="I427" s="43" t="s">
        <v>211</v>
      </c>
      <c r="J427" s="43" t="s">
        <v>414</v>
      </c>
      <c r="K427" s="50">
        <f>L427+M427</f>
        <v>35000000</v>
      </c>
      <c r="L427" s="50">
        <v>35000000</v>
      </c>
      <c r="M427" s="40"/>
      <c r="N427" s="41"/>
      <c r="O427" s="41"/>
      <c r="P427" s="64" t="s">
        <v>205</v>
      </c>
      <c r="Q427" s="42"/>
      <c r="R427" s="55"/>
      <c r="S427" s="55"/>
      <c r="T427" s="43" t="s">
        <v>357</v>
      </c>
      <c r="U427" s="43" t="s">
        <v>167</v>
      </c>
      <c r="V427" s="44">
        <v>42718</v>
      </c>
      <c r="W427" s="46">
        <v>18</v>
      </c>
      <c r="X427" s="64" t="s">
        <v>388</v>
      </c>
      <c r="Y427" s="46" t="s">
        <v>389</v>
      </c>
      <c r="Z427" s="44">
        <v>42898.999305555553</v>
      </c>
      <c r="AA427" s="58" t="s">
        <v>951</v>
      </c>
      <c r="AB427" s="91" t="s">
        <v>1002</v>
      </c>
      <c r="AC427" s="92">
        <v>34954763.979999997</v>
      </c>
      <c r="AD427" s="92">
        <v>34683795.979999997</v>
      </c>
      <c r="AE427" s="92">
        <v>21216622.330000006</v>
      </c>
    </row>
    <row r="428" spans="1:32" ht="15.6" customHeight="1" x14ac:dyDescent="0.25">
      <c r="A428" s="43" t="s">
        <v>175</v>
      </c>
      <c r="B428" s="43" t="s">
        <v>816</v>
      </c>
      <c r="C428" s="43">
        <v>1090219</v>
      </c>
      <c r="D428" s="48">
        <v>62000000</v>
      </c>
      <c r="E428" s="43" t="s">
        <v>822</v>
      </c>
      <c r="F428" s="43" t="s">
        <v>824</v>
      </c>
      <c r="G428" s="43" t="s">
        <v>12</v>
      </c>
      <c r="H428" s="49" t="s">
        <v>12</v>
      </c>
      <c r="I428" s="43" t="s">
        <v>883</v>
      </c>
      <c r="J428" s="43" t="s">
        <v>984</v>
      </c>
      <c r="K428" s="40">
        <v>1399395.04</v>
      </c>
      <c r="L428" s="40">
        <v>1399395.04</v>
      </c>
      <c r="M428" s="40"/>
      <c r="N428" s="41"/>
      <c r="O428" s="41"/>
      <c r="P428" s="64" t="s">
        <v>1047</v>
      </c>
      <c r="Q428" s="42"/>
      <c r="R428" s="55"/>
      <c r="S428" s="55"/>
      <c r="T428" s="43" t="s">
        <v>970</v>
      </c>
      <c r="U428" s="43" t="s">
        <v>167</v>
      </c>
      <c r="V428" s="44">
        <v>44631</v>
      </c>
      <c r="W428" s="46"/>
      <c r="X428" s="64"/>
      <c r="Y428" s="46"/>
      <c r="Z428" s="44"/>
      <c r="AA428" s="78"/>
      <c r="AB428" s="91" t="s">
        <v>902</v>
      </c>
      <c r="AC428" s="92"/>
      <c r="AD428" s="92"/>
      <c r="AE428" s="92"/>
    </row>
    <row r="429" spans="1:32" ht="15.6" hidden="1" customHeight="1" x14ac:dyDescent="0.25">
      <c r="A429" s="43" t="s">
        <v>175</v>
      </c>
      <c r="B429" s="43" t="s">
        <v>816</v>
      </c>
      <c r="C429" s="43">
        <v>1090219</v>
      </c>
      <c r="D429" s="48">
        <v>62000000</v>
      </c>
      <c r="E429" s="43" t="s">
        <v>822</v>
      </c>
      <c r="F429" s="43" t="s">
        <v>824</v>
      </c>
      <c r="G429" s="43" t="s">
        <v>12</v>
      </c>
      <c r="H429" s="49" t="s">
        <v>12</v>
      </c>
      <c r="I429" s="43" t="s">
        <v>883</v>
      </c>
      <c r="J429" s="43" t="s">
        <v>984</v>
      </c>
      <c r="K429" s="40">
        <v>2090601</v>
      </c>
      <c r="L429" s="40">
        <v>2090601</v>
      </c>
      <c r="M429" s="40"/>
      <c r="N429" s="41"/>
      <c r="O429" s="41"/>
      <c r="P429" s="64" t="s">
        <v>1047</v>
      </c>
      <c r="Q429" s="42"/>
      <c r="R429" s="55"/>
      <c r="S429" s="55"/>
      <c r="T429" s="43" t="s">
        <v>829</v>
      </c>
      <c r="U429" s="43" t="s">
        <v>167</v>
      </c>
      <c r="V429" s="44">
        <v>44186</v>
      </c>
      <c r="W429" s="46">
        <v>55</v>
      </c>
      <c r="X429" s="64" t="s">
        <v>869</v>
      </c>
      <c r="Y429" s="46"/>
      <c r="Z429" s="44">
        <v>44407.999305555553</v>
      </c>
      <c r="AA429" s="58" t="s">
        <v>951</v>
      </c>
      <c r="AB429" s="91" t="s">
        <v>902</v>
      </c>
      <c r="AC429" s="92">
        <v>3353305.13</v>
      </c>
      <c r="AD429" s="92">
        <v>1513576.33</v>
      </c>
      <c r="AE429" s="92">
        <v>1513576.33</v>
      </c>
    </row>
    <row r="430" spans="1:32" ht="15.6" hidden="1" customHeight="1" x14ac:dyDescent="0.25">
      <c r="A430" s="43" t="s">
        <v>175</v>
      </c>
      <c r="B430" s="43" t="s">
        <v>816</v>
      </c>
      <c r="C430" s="43">
        <v>1090219</v>
      </c>
      <c r="D430" s="48">
        <v>62000000</v>
      </c>
      <c r="E430" s="43" t="s">
        <v>820</v>
      </c>
      <c r="F430" s="43" t="s">
        <v>821</v>
      </c>
      <c r="G430" s="43" t="s">
        <v>211</v>
      </c>
      <c r="H430" s="49" t="s">
        <v>211</v>
      </c>
      <c r="I430" s="43" t="s">
        <v>907</v>
      </c>
      <c r="J430" s="43" t="s">
        <v>909</v>
      </c>
      <c r="K430" s="40">
        <v>3900000</v>
      </c>
      <c r="L430" s="40">
        <v>3900000</v>
      </c>
      <c r="M430" s="40"/>
      <c r="N430" s="41"/>
      <c r="O430" s="41"/>
      <c r="P430" s="64" t="s">
        <v>788</v>
      </c>
      <c r="Q430" s="42"/>
      <c r="R430" s="55"/>
      <c r="S430" s="55"/>
      <c r="T430" s="52" t="s">
        <v>910</v>
      </c>
      <c r="U430" s="43" t="s">
        <v>167</v>
      </c>
      <c r="V430" s="44">
        <v>44405</v>
      </c>
      <c r="W430" s="46">
        <v>54</v>
      </c>
      <c r="X430" s="64" t="s">
        <v>922</v>
      </c>
      <c r="Y430" s="46"/>
      <c r="Z430" s="44">
        <v>44592.999305555553</v>
      </c>
      <c r="AA430" s="58" t="s">
        <v>951</v>
      </c>
      <c r="AB430" s="91">
        <v>5132711</v>
      </c>
      <c r="AC430" s="92">
        <v>2145380.64</v>
      </c>
      <c r="AD430" s="92">
        <v>1340862.8999999999</v>
      </c>
      <c r="AE430" s="92">
        <v>0</v>
      </c>
    </row>
    <row r="431" spans="1:32" ht="15.6" hidden="1" customHeight="1" x14ac:dyDescent="0.25">
      <c r="A431" s="43" t="s">
        <v>176</v>
      </c>
      <c r="B431" s="43" t="s">
        <v>273</v>
      </c>
      <c r="C431" s="43"/>
      <c r="D431" s="48">
        <v>175602496</v>
      </c>
      <c r="E431" s="43" t="s">
        <v>138</v>
      </c>
      <c r="F431" s="43" t="s">
        <v>51</v>
      </c>
      <c r="G431" s="43" t="s">
        <v>29</v>
      </c>
      <c r="H431" s="49" t="s">
        <v>29</v>
      </c>
      <c r="I431" s="43" t="s">
        <v>302</v>
      </c>
      <c r="J431" s="43" t="s">
        <v>53</v>
      </c>
      <c r="K431" s="40">
        <f>L431+M431</f>
        <v>4845708</v>
      </c>
      <c r="L431" s="42"/>
      <c r="M431" s="40">
        <v>4845708</v>
      </c>
      <c r="N431" s="41"/>
      <c r="O431" s="41"/>
      <c r="P431" s="64" t="s">
        <v>505</v>
      </c>
      <c r="Q431" s="42"/>
      <c r="R431" s="55" t="s">
        <v>766</v>
      </c>
      <c r="S431" s="55"/>
      <c r="T431" s="43" t="s">
        <v>312</v>
      </c>
      <c r="U431" s="43" t="s">
        <v>198</v>
      </c>
      <c r="V431" s="44">
        <v>42185</v>
      </c>
      <c r="W431" s="46">
        <v>30</v>
      </c>
      <c r="X431" s="64" t="s">
        <v>454</v>
      </c>
      <c r="Y431" s="46" t="s">
        <v>459</v>
      </c>
      <c r="Z431" s="44">
        <v>43395.999305555553</v>
      </c>
      <c r="AA431" s="58" t="s">
        <v>951</v>
      </c>
      <c r="AB431" s="91">
        <v>5032770</v>
      </c>
      <c r="AC431" s="92">
        <v>2124230.7599999998</v>
      </c>
      <c r="AD431" s="92">
        <v>2124230.7599999998</v>
      </c>
      <c r="AE431" s="92">
        <v>823402.26</v>
      </c>
    </row>
    <row r="432" spans="1:32" ht="15.6" hidden="1" customHeight="1" x14ac:dyDescent="0.25">
      <c r="A432" s="43" t="s">
        <v>176</v>
      </c>
      <c r="B432" s="43" t="s">
        <v>273</v>
      </c>
      <c r="C432" s="43">
        <v>1090211</v>
      </c>
      <c r="D432" s="48">
        <v>175602496</v>
      </c>
      <c r="E432" s="43" t="s">
        <v>699</v>
      </c>
      <c r="F432" s="43" t="s">
        <v>700</v>
      </c>
      <c r="G432" s="43" t="s">
        <v>29</v>
      </c>
      <c r="H432" s="49" t="s">
        <v>29</v>
      </c>
      <c r="I432" s="43" t="s">
        <v>29</v>
      </c>
      <c r="J432" s="43" t="s">
        <v>701</v>
      </c>
      <c r="K432" s="40">
        <v>8057289.3600000003</v>
      </c>
      <c r="L432" s="42"/>
      <c r="M432" s="40">
        <v>8057289.3600000003</v>
      </c>
      <c r="N432" s="41"/>
      <c r="O432" s="41"/>
      <c r="P432" s="64"/>
      <c r="Q432" s="42"/>
      <c r="R432" s="55"/>
      <c r="S432" s="55"/>
      <c r="T432" s="43" t="s">
        <v>664</v>
      </c>
      <c r="U432" s="43" t="s">
        <v>167</v>
      </c>
      <c r="V432" s="44">
        <v>43920</v>
      </c>
      <c r="W432" s="46" t="s">
        <v>770</v>
      </c>
      <c r="X432" s="64" t="s">
        <v>716</v>
      </c>
      <c r="Y432" s="44">
        <v>44020</v>
      </c>
      <c r="Z432" s="44">
        <v>44620.583333333336</v>
      </c>
      <c r="AA432" s="58" t="s">
        <v>952</v>
      </c>
      <c r="AB432" s="91">
        <v>5069398</v>
      </c>
      <c r="AC432" s="92">
        <v>3666933.15</v>
      </c>
      <c r="AD432" s="92">
        <v>0</v>
      </c>
      <c r="AE432" s="92">
        <v>0</v>
      </c>
    </row>
    <row r="433" spans="1:31" ht="15.6" hidden="1" customHeight="1" x14ac:dyDescent="0.25">
      <c r="A433" s="43" t="s">
        <v>176</v>
      </c>
      <c r="B433" s="43" t="s">
        <v>273</v>
      </c>
      <c r="C433" s="43">
        <v>1090211</v>
      </c>
      <c r="D433" s="48">
        <v>175602496</v>
      </c>
      <c r="E433" s="43" t="s">
        <v>891</v>
      </c>
      <c r="F433" s="43" t="s">
        <v>892</v>
      </c>
      <c r="G433" s="43" t="s">
        <v>684</v>
      </c>
      <c r="H433" s="49" t="s">
        <v>684</v>
      </c>
      <c r="I433" s="43" t="s">
        <v>893</v>
      </c>
      <c r="J433" s="43" t="s">
        <v>894</v>
      </c>
      <c r="K433" s="40">
        <v>3000000</v>
      </c>
      <c r="L433" s="42"/>
      <c r="M433" s="40">
        <v>3000000</v>
      </c>
      <c r="N433" s="43"/>
      <c r="O433" s="43"/>
      <c r="P433" s="64"/>
      <c r="Q433" s="42"/>
      <c r="R433" s="55"/>
      <c r="S433" s="55"/>
      <c r="T433" s="43" t="s">
        <v>881</v>
      </c>
      <c r="U433" s="43" t="s">
        <v>167</v>
      </c>
      <c r="V433" s="44">
        <v>44284</v>
      </c>
      <c r="W433" s="46" t="s">
        <v>941</v>
      </c>
      <c r="X433" s="64" t="s">
        <v>901</v>
      </c>
      <c r="Y433" s="44">
        <v>44287</v>
      </c>
      <c r="Z433" s="44">
        <v>44620.583333333336</v>
      </c>
      <c r="AA433" s="58" t="s">
        <v>952</v>
      </c>
      <c r="AB433" s="91">
        <v>5149203</v>
      </c>
      <c r="AC433" s="92"/>
      <c r="AD433" s="92"/>
      <c r="AE433" s="92"/>
    </row>
    <row r="434" spans="1:31" ht="15.6" customHeight="1" x14ac:dyDescent="0.25">
      <c r="A434" s="43" t="s">
        <v>176</v>
      </c>
      <c r="B434" s="43" t="s">
        <v>273</v>
      </c>
      <c r="C434" s="43">
        <v>1090211</v>
      </c>
      <c r="D434" s="48">
        <v>175602496</v>
      </c>
      <c r="E434" s="43" t="s">
        <v>891</v>
      </c>
      <c r="F434" s="43" t="s">
        <v>892</v>
      </c>
      <c r="G434" s="43" t="s">
        <v>684</v>
      </c>
      <c r="H434" s="49" t="s">
        <v>684</v>
      </c>
      <c r="I434" s="43" t="s">
        <v>1013</v>
      </c>
      <c r="J434" s="43" t="s">
        <v>1033</v>
      </c>
      <c r="K434" s="40">
        <v>34555047.960000001</v>
      </c>
      <c r="L434" s="42"/>
      <c r="M434" s="40">
        <f>K434</f>
        <v>34555047.960000001</v>
      </c>
      <c r="N434" s="43"/>
      <c r="O434" s="43"/>
      <c r="P434" s="64"/>
      <c r="Q434" s="42"/>
      <c r="R434" s="55"/>
      <c r="S434" s="55"/>
      <c r="T434" s="43" t="s">
        <v>1010</v>
      </c>
      <c r="U434" s="43" t="s">
        <v>167</v>
      </c>
      <c r="V434" s="44">
        <v>44741</v>
      </c>
      <c r="W434" s="46" t="s">
        <v>1031</v>
      </c>
      <c r="X434" s="64" t="s">
        <v>1017</v>
      </c>
      <c r="Y434" s="44">
        <v>44757</v>
      </c>
      <c r="Z434" s="44"/>
      <c r="AA434" s="58"/>
      <c r="AB434" s="91" t="s">
        <v>1034</v>
      </c>
      <c r="AC434" s="92">
        <v>31248644.960000001</v>
      </c>
      <c r="AD434" s="92">
        <v>30638239.979999997</v>
      </c>
      <c r="AE434" s="92">
        <v>30207000.130000003</v>
      </c>
    </row>
    <row r="435" spans="1:31" ht="15.6" customHeight="1" x14ac:dyDescent="0.25">
      <c r="A435" s="43" t="s">
        <v>176</v>
      </c>
      <c r="B435" s="43" t="s">
        <v>273</v>
      </c>
      <c r="C435" s="43">
        <v>1090211</v>
      </c>
      <c r="D435" s="48">
        <v>175602496</v>
      </c>
      <c r="E435" s="43" t="s">
        <v>891</v>
      </c>
      <c r="F435" s="43" t="s">
        <v>892</v>
      </c>
      <c r="G435" s="43" t="s">
        <v>684</v>
      </c>
      <c r="H435" s="49" t="s">
        <v>684</v>
      </c>
      <c r="I435" s="43" t="s">
        <v>1057</v>
      </c>
      <c r="J435" s="43" t="s">
        <v>1058</v>
      </c>
      <c r="K435" s="40">
        <v>2500000</v>
      </c>
      <c r="L435" s="42"/>
      <c r="M435" s="40">
        <v>2500000</v>
      </c>
      <c r="N435" s="43"/>
      <c r="O435" s="43"/>
      <c r="P435" s="64"/>
      <c r="Q435" s="42"/>
      <c r="R435" s="55" t="s">
        <v>1064</v>
      </c>
      <c r="S435" s="55"/>
      <c r="T435" s="43" t="s">
        <v>1055</v>
      </c>
      <c r="U435" s="43" t="s">
        <v>167</v>
      </c>
      <c r="V435" s="44">
        <v>44916</v>
      </c>
      <c r="W435" s="46" t="s">
        <v>1071</v>
      </c>
      <c r="X435" s="64" t="s">
        <v>1066</v>
      </c>
      <c r="Y435" s="44">
        <v>44929</v>
      </c>
      <c r="Z435" s="44"/>
      <c r="AA435" s="58"/>
      <c r="AB435" s="91"/>
      <c r="AC435" s="92"/>
      <c r="AD435" s="92"/>
      <c r="AE435" s="92"/>
    </row>
    <row r="436" spans="1:31" ht="15.6" customHeight="1" x14ac:dyDescent="0.25">
      <c r="A436" s="43" t="s">
        <v>176</v>
      </c>
      <c r="B436" s="43" t="s">
        <v>274</v>
      </c>
      <c r="C436" s="43">
        <v>1090211</v>
      </c>
      <c r="D436" s="48">
        <v>175602496</v>
      </c>
      <c r="E436" s="43" t="s">
        <v>844</v>
      </c>
      <c r="F436" s="43" t="s">
        <v>856</v>
      </c>
      <c r="G436" s="43" t="s">
        <v>1061</v>
      </c>
      <c r="H436" s="49" t="s">
        <v>1061</v>
      </c>
      <c r="I436" s="43" t="s">
        <v>1059</v>
      </c>
      <c r="J436" s="43" t="s">
        <v>1060</v>
      </c>
      <c r="K436" s="40">
        <v>12007500</v>
      </c>
      <c r="L436" s="42"/>
      <c r="M436" s="40">
        <v>12007500</v>
      </c>
      <c r="N436" s="43"/>
      <c r="O436" s="43"/>
      <c r="P436" s="64"/>
      <c r="Q436" s="42"/>
      <c r="R436" s="55" t="s">
        <v>1065</v>
      </c>
      <c r="S436" s="55"/>
      <c r="T436" s="43" t="s">
        <v>1055</v>
      </c>
      <c r="U436" s="43" t="s">
        <v>167</v>
      </c>
      <c r="V436" s="44">
        <v>44916</v>
      </c>
      <c r="W436" s="46" t="s">
        <v>1071</v>
      </c>
      <c r="X436" s="64" t="s">
        <v>1066</v>
      </c>
      <c r="Y436" s="44">
        <v>44929</v>
      </c>
      <c r="Z436" s="44"/>
      <c r="AA436" s="58"/>
      <c r="AB436" s="91"/>
      <c r="AC436" s="92"/>
      <c r="AD436" s="92"/>
      <c r="AE436" s="92"/>
    </row>
    <row r="437" spans="1:31" ht="15.6" customHeight="1" x14ac:dyDescent="0.25">
      <c r="A437" s="43" t="s">
        <v>176</v>
      </c>
      <c r="B437" s="43" t="s">
        <v>273</v>
      </c>
      <c r="C437" s="43">
        <v>1090211</v>
      </c>
      <c r="D437" s="48">
        <v>175602496</v>
      </c>
      <c r="E437" s="43" t="s">
        <v>891</v>
      </c>
      <c r="F437" s="43" t="s">
        <v>892</v>
      </c>
      <c r="G437" s="43" t="s">
        <v>684</v>
      </c>
      <c r="H437" s="49" t="s">
        <v>684</v>
      </c>
      <c r="I437" s="43" t="s">
        <v>864</v>
      </c>
      <c r="J437" s="43" t="s">
        <v>1018</v>
      </c>
      <c r="K437" s="40">
        <v>6181400</v>
      </c>
      <c r="L437" s="42"/>
      <c r="M437" s="40">
        <v>6181400</v>
      </c>
      <c r="N437" s="43"/>
      <c r="O437" s="43"/>
      <c r="P437" s="64"/>
      <c r="Q437" s="42"/>
      <c r="R437" s="55"/>
      <c r="S437" s="55"/>
      <c r="T437" s="43" t="s">
        <v>1010</v>
      </c>
      <c r="U437" s="43" t="s">
        <v>167</v>
      </c>
      <c r="V437" s="44">
        <v>44741</v>
      </c>
      <c r="W437" s="46" t="s">
        <v>941</v>
      </c>
      <c r="X437" s="64" t="s">
        <v>1017</v>
      </c>
      <c r="Y437" s="44">
        <v>44287</v>
      </c>
      <c r="Z437" s="44"/>
      <c r="AA437" s="58"/>
      <c r="AB437" s="91"/>
      <c r="AC437" s="92"/>
      <c r="AD437" s="92"/>
      <c r="AE437" s="92"/>
    </row>
    <row r="438" spans="1:31" ht="15.75" customHeight="1" x14ac:dyDescent="0.25">
      <c r="A438" s="43" t="s">
        <v>176</v>
      </c>
      <c r="B438" s="43" t="s">
        <v>273</v>
      </c>
      <c r="C438" s="43">
        <v>1090211</v>
      </c>
      <c r="D438" s="48">
        <v>175602496</v>
      </c>
      <c r="E438" s="43" t="s">
        <v>891</v>
      </c>
      <c r="F438" s="43" t="s">
        <v>892</v>
      </c>
      <c r="G438" s="43" t="s">
        <v>684</v>
      </c>
      <c r="H438" s="49" t="s">
        <v>684</v>
      </c>
      <c r="I438" s="43" t="s">
        <v>302</v>
      </c>
      <c r="J438" s="43" t="s">
        <v>1028</v>
      </c>
      <c r="K438" s="90">
        <f>M438+O438</f>
        <v>48745559.399999999</v>
      </c>
      <c r="L438" s="42"/>
      <c r="M438" s="40">
        <v>19155779.699999999</v>
      </c>
      <c r="N438" s="43"/>
      <c r="O438" s="40">
        <v>29589779.699999999</v>
      </c>
      <c r="P438" s="64"/>
      <c r="Q438" s="42"/>
      <c r="R438" s="110" t="s">
        <v>1030</v>
      </c>
      <c r="S438" s="55"/>
      <c r="T438" s="43" t="s">
        <v>1010</v>
      </c>
      <c r="U438" s="43" t="s">
        <v>167</v>
      </c>
      <c r="V438" s="44">
        <v>44741</v>
      </c>
      <c r="W438" s="46" t="s">
        <v>941</v>
      </c>
      <c r="X438" s="64" t="s">
        <v>1017</v>
      </c>
      <c r="Y438" s="44">
        <v>44287</v>
      </c>
      <c r="Z438" s="44"/>
      <c r="AA438" s="58"/>
      <c r="AB438" s="91"/>
      <c r="AC438" s="92"/>
      <c r="AD438" s="92"/>
      <c r="AE438" s="92"/>
    </row>
    <row r="439" spans="1:31" ht="59.25" customHeight="1" x14ac:dyDescent="0.25">
      <c r="A439" s="43" t="s">
        <v>176</v>
      </c>
      <c r="B439" s="43" t="s">
        <v>273</v>
      </c>
      <c r="C439" s="43">
        <v>1090219</v>
      </c>
      <c r="D439" s="48">
        <v>175602496</v>
      </c>
      <c r="E439" s="43" t="s">
        <v>891</v>
      </c>
      <c r="F439" s="43" t="s">
        <v>892</v>
      </c>
      <c r="G439" s="49" t="s">
        <v>309</v>
      </c>
      <c r="H439" s="49" t="s">
        <v>309</v>
      </c>
      <c r="I439" s="43" t="s">
        <v>794</v>
      </c>
      <c r="J439" s="43" t="s">
        <v>755</v>
      </c>
      <c r="K439" s="40">
        <v>9007803.9199999999</v>
      </c>
      <c r="L439" s="40"/>
      <c r="M439" s="40">
        <v>2392727.58</v>
      </c>
      <c r="N439" s="43"/>
      <c r="O439" s="40">
        <f>K439-M439</f>
        <v>6615076.3399999999</v>
      </c>
      <c r="P439" s="64"/>
      <c r="Q439" s="42"/>
      <c r="R439" s="55"/>
      <c r="S439" s="88" t="s">
        <v>1029</v>
      </c>
      <c r="T439" s="43" t="s">
        <v>1048</v>
      </c>
      <c r="U439" s="43" t="s">
        <v>1068</v>
      </c>
      <c r="V439" s="44">
        <v>44756</v>
      </c>
      <c r="W439" s="46">
        <v>64</v>
      </c>
      <c r="X439" s="64"/>
      <c r="Y439" s="44">
        <v>44756</v>
      </c>
      <c r="Z439" s="44"/>
      <c r="AA439" s="58"/>
      <c r="AB439" s="91">
        <v>5184434</v>
      </c>
      <c r="AC439" s="92">
        <v>2392727.58</v>
      </c>
      <c r="AD439" s="92"/>
      <c r="AE439" s="92"/>
    </row>
    <row r="440" spans="1:31" ht="15.6" customHeight="1" x14ac:dyDescent="0.25">
      <c r="A440" s="43" t="s">
        <v>176</v>
      </c>
      <c r="B440" s="43" t="s">
        <v>273</v>
      </c>
      <c r="C440" s="43">
        <v>1090211</v>
      </c>
      <c r="D440" s="48">
        <v>175602496</v>
      </c>
      <c r="E440" s="43" t="s">
        <v>891</v>
      </c>
      <c r="F440" s="43" t="s">
        <v>892</v>
      </c>
      <c r="G440" s="43" t="s">
        <v>684</v>
      </c>
      <c r="H440" s="49" t="s">
        <v>684</v>
      </c>
      <c r="I440" s="43" t="s">
        <v>893</v>
      </c>
      <c r="J440" s="43" t="s">
        <v>894</v>
      </c>
      <c r="K440" s="40">
        <v>0</v>
      </c>
      <c r="L440" s="42"/>
      <c r="M440" s="40">
        <f>K440</f>
        <v>0</v>
      </c>
      <c r="N440" s="43"/>
      <c r="O440" s="43"/>
      <c r="P440" s="64"/>
      <c r="Q440" s="42"/>
      <c r="R440" s="55"/>
      <c r="S440" s="55"/>
      <c r="T440" s="43" t="s">
        <v>970</v>
      </c>
      <c r="U440" s="43" t="s">
        <v>167</v>
      </c>
      <c r="V440" s="44">
        <v>44631</v>
      </c>
      <c r="W440" s="46" t="s">
        <v>941</v>
      </c>
      <c r="X440" s="64"/>
      <c r="Y440" s="44">
        <v>44287</v>
      </c>
      <c r="Z440" s="44"/>
      <c r="AA440" s="58"/>
      <c r="AB440" s="91"/>
      <c r="AC440" s="92"/>
      <c r="AD440" s="92"/>
      <c r="AE440" s="92"/>
    </row>
    <row r="441" spans="1:31" ht="15.6" hidden="1" customHeight="1" x14ac:dyDescent="0.25">
      <c r="A441" s="43" t="s">
        <v>176</v>
      </c>
      <c r="B441" s="43" t="s">
        <v>274</v>
      </c>
      <c r="C441" s="43">
        <v>1090211</v>
      </c>
      <c r="D441" s="48">
        <v>52137222</v>
      </c>
      <c r="E441" s="43" t="s">
        <v>844</v>
      </c>
      <c r="F441" s="43" t="s">
        <v>856</v>
      </c>
      <c r="G441" s="43" t="s">
        <v>309</v>
      </c>
      <c r="H441" s="49" t="s">
        <v>309</v>
      </c>
      <c r="I441" s="43" t="s">
        <v>862</v>
      </c>
      <c r="J441" s="43" t="s">
        <v>863</v>
      </c>
      <c r="K441" s="50">
        <v>595052.18000000005</v>
      </c>
      <c r="L441" s="42"/>
      <c r="M441" s="40">
        <v>595052.18000000005</v>
      </c>
      <c r="N441" s="41"/>
      <c r="O441" s="41"/>
      <c r="P441" s="64"/>
      <c r="Q441" s="42"/>
      <c r="R441" s="55"/>
      <c r="S441" s="55"/>
      <c r="T441" s="43" t="s">
        <v>838</v>
      </c>
      <c r="U441" s="43" t="s">
        <v>167</v>
      </c>
      <c r="V441" s="44">
        <v>44186</v>
      </c>
      <c r="W441" s="46" t="s">
        <v>941</v>
      </c>
      <c r="X441" s="55" t="s">
        <v>849</v>
      </c>
      <c r="Y441" s="44">
        <v>44287</v>
      </c>
      <c r="Z441" s="44">
        <v>44620.583333333336</v>
      </c>
      <c r="AA441" s="58" t="s">
        <v>952</v>
      </c>
      <c r="AB441" s="91">
        <v>18</v>
      </c>
      <c r="AC441" s="92">
        <v>0</v>
      </c>
      <c r="AD441" s="92">
        <v>0</v>
      </c>
      <c r="AE441" s="92">
        <v>0</v>
      </c>
    </row>
    <row r="442" spans="1:31" ht="15.6" hidden="1" customHeight="1" x14ac:dyDescent="0.25">
      <c r="A442" s="43" t="s">
        <v>176</v>
      </c>
      <c r="B442" s="43" t="s">
        <v>274</v>
      </c>
      <c r="C442" s="43">
        <v>1090211</v>
      </c>
      <c r="D442" s="48">
        <v>52137222</v>
      </c>
      <c r="E442" s="43" t="s">
        <v>844</v>
      </c>
      <c r="F442" s="43" t="s">
        <v>856</v>
      </c>
      <c r="G442" s="43" t="s">
        <v>377</v>
      </c>
      <c r="H442" s="49" t="s">
        <v>377</v>
      </c>
      <c r="I442" s="99" t="s">
        <v>857</v>
      </c>
      <c r="J442" s="43" t="s">
        <v>858</v>
      </c>
      <c r="K442" s="50">
        <v>3810784</v>
      </c>
      <c r="L442" s="42"/>
      <c r="M442" s="40">
        <v>3810784</v>
      </c>
      <c r="N442" s="41"/>
      <c r="O442" s="41"/>
      <c r="P442" s="64"/>
      <c r="Q442" s="42"/>
      <c r="R442" s="55"/>
      <c r="S442" s="55"/>
      <c r="T442" s="43" t="s">
        <v>838</v>
      </c>
      <c r="U442" s="43" t="s">
        <v>167</v>
      </c>
      <c r="V442" s="44">
        <v>44186</v>
      </c>
      <c r="W442" s="46" t="s">
        <v>941</v>
      </c>
      <c r="X442" s="55" t="s">
        <v>849</v>
      </c>
      <c r="Y442" s="44">
        <v>44287</v>
      </c>
      <c r="Z442" s="44">
        <v>44620.583333333336</v>
      </c>
      <c r="AA442" s="58" t="s">
        <v>952</v>
      </c>
      <c r="AB442" s="91">
        <v>5132057</v>
      </c>
      <c r="AC442" s="92">
        <v>2795984</v>
      </c>
      <c r="AD442" s="92">
        <v>0</v>
      </c>
      <c r="AE442" s="92">
        <v>0</v>
      </c>
    </row>
    <row r="443" spans="1:31" ht="15.6" customHeight="1" x14ac:dyDescent="0.25">
      <c r="A443" s="43" t="s">
        <v>176</v>
      </c>
      <c r="B443" s="43" t="s">
        <v>274</v>
      </c>
      <c r="C443" s="43">
        <v>1090211</v>
      </c>
      <c r="D443" s="48">
        <v>52137222</v>
      </c>
      <c r="E443" s="43" t="s">
        <v>844</v>
      </c>
      <c r="F443" s="43" t="s">
        <v>856</v>
      </c>
      <c r="G443" s="43" t="s">
        <v>377</v>
      </c>
      <c r="H443" s="49" t="s">
        <v>377</v>
      </c>
      <c r="I443" s="99" t="s">
        <v>857</v>
      </c>
      <c r="J443" s="43" t="s">
        <v>858</v>
      </c>
      <c r="K443" s="50">
        <v>285200</v>
      </c>
      <c r="L443" s="42"/>
      <c r="M443" s="40">
        <f>K443</f>
        <v>285200</v>
      </c>
      <c r="N443" s="41"/>
      <c r="O443" s="41"/>
      <c r="P443" s="64"/>
      <c r="Q443" s="42"/>
      <c r="R443" s="55"/>
      <c r="S443" s="55"/>
      <c r="T443" s="43" t="s">
        <v>970</v>
      </c>
      <c r="U443" s="43" t="s">
        <v>167</v>
      </c>
      <c r="V443" s="44">
        <v>44631</v>
      </c>
      <c r="W443" s="46" t="s">
        <v>941</v>
      </c>
      <c r="X443" s="55"/>
      <c r="Y443" s="44">
        <v>44287</v>
      </c>
      <c r="Z443" s="44"/>
      <c r="AA443" s="58"/>
      <c r="AB443" s="91"/>
      <c r="AC443" s="92"/>
      <c r="AD443" s="92"/>
      <c r="AE443" s="92"/>
    </row>
    <row r="444" spans="1:31" ht="15.6" hidden="1" customHeight="1" x14ac:dyDescent="0.25">
      <c r="A444" s="43" t="s">
        <v>176</v>
      </c>
      <c r="B444" s="43" t="s">
        <v>273</v>
      </c>
      <c r="C444" s="43">
        <v>1090211</v>
      </c>
      <c r="D444" s="48">
        <v>175602496</v>
      </c>
      <c r="E444" s="43" t="s">
        <v>924</v>
      </c>
      <c r="F444" s="43" t="s">
        <v>925</v>
      </c>
      <c r="G444" s="43" t="s">
        <v>684</v>
      </c>
      <c r="H444" s="49" t="s">
        <v>684</v>
      </c>
      <c r="I444" s="43" t="s">
        <v>935</v>
      </c>
      <c r="J444" s="43" t="s">
        <v>926</v>
      </c>
      <c r="K444" s="40">
        <v>849400</v>
      </c>
      <c r="L444" s="42"/>
      <c r="M444" s="40">
        <v>849400</v>
      </c>
      <c r="N444" s="43"/>
      <c r="O444" s="43"/>
      <c r="P444" s="55"/>
      <c r="Q444" s="42"/>
      <c r="R444" s="55"/>
      <c r="S444" s="55"/>
      <c r="T444" s="43" t="s">
        <v>931</v>
      </c>
      <c r="U444" s="43" t="s">
        <v>167</v>
      </c>
      <c r="V444" s="44">
        <v>44417</v>
      </c>
      <c r="W444" s="46" t="s">
        <v>941</v>
      </c>
      <c r="X444" s="64" t="s">
        <v>932</v>
      </c>
      <c r="Y444" s="44">
        <v>44287</v>
      </c>
      <c r="Z444" s="44">
        <v>44620.583333333336</v>
      </c>
      <c r="AA444" s="58" t="s">
        <v>952</v>
      </c>
      <c r="AB444" s="91">
        <v>5150253</v>
      </c>
      <c r="AC444" s="92">
        <v>489931.2</v>
      </c>
      <c r="AD444" s="92">
        <v>489931.2</v>
      </c>
      <c r="AE444" s="92">
        <v>0</v>
      </c>
    </row>
    <row r="445" spans="1:31" ht="15.6" customHeight="1" x14ac:dyDescent="0.25">
      <c r="A445" s="43" t="s">
        <v>176</v>
      </c>
      <c r="B445" s="43" t="s">
        <v>273</v>
      </c>
      <c r="C445" s="43">
        <v>1090211</v>
      </c>
      <c r="D445" s="48">
        <v>175602496</v>
      </c>
      <c r="E445" s="43" t="s">
        <v>138</v>
      </c>
      <c r="F445" s="43" t="s">
        <v>51</v>
      </c>
      <c r="G445" s="43" t="s">
        <v>445</v>
      </c>
      <c r="H445" s="49" t="s">
        <v>445</v>
      </c>
      <c r="I445" s="43" t="s">
        <v>446</v>
      </c>
      <c r="J445" s="43" t="s">
        <v>808</v>
      </c>
      <c r="K445" s="40">
        <v>349574</v>
      </c>
      <c r="L445" s="42"/>
      <c r="M445" s="40">
        <f>K445</f>
        <v>349574</v>
      </c>
      <c r="N445" s="41"/>
      <c r="O445" s="41"/>
      <c r="P445" s="64"/>
      <c r="Q445" s="42"/>
      <c r="R445" s="55"/>
      <c r="S445" s="55"/>
      <c r="T445" s="43" t="s">
        <v>970</v>
      </c>
      <c r="U445" s="43" t="s">
        <v>167</v>
      </c>
      <c r="V445" s="44">
        <v>44631</v>
      </c>
      <c r="W445" s="46"/>
      <c r="X445" s="55"/>
      <c r="Y445" s="44"/>
      <c r="Z445" s="44"/>
      <c r="AA445" s="58"/>
      <c r="AB445" s="91"/>
      <c r="AC445" s="92"/>
      <c r="AD445" s="92"/>
      <c r="AE445" s="92"/>
    </row>
    <row r="446" spans="1:31" ht="15.6" hidden="1" customHeight="1" x14ac:dyDescent="0.25">
      <c r="A446" s="43" t="s">
        <v>176</v>
      </c>
      <c r="B446" s="43" t="s">
        <v>273</v>
      </c>
      <c r="C446" s="43">
        <v>1090211</v>
      </c>
      <c r="D446" s="48">
        <v>175602496</v>
      </c>
      <c r="E446" s="43" t="s">
        <v>138</v>
      </c>
      <c r="F446" s="43" t="s">
        <v>51</v>
      </c>
      <c r="G446" s="43" t="s">
        <v>445</v>
      </c>
      <c r="H446" s="49" t="s">
        <v>445</v>
      </c>
      <c r="I446" s="43" t="s">
        <v>446</v>
      </c>
      <c r="J446" s="43" t="s">
        <v>808</v>
      </c>
      <c r="K446" s="40">
        <v>1850000</v>
      </c>
      <c r="L446" s="42"/>
      <c r="M446" s="40">
        <v>1850000</v>
      </c>
      <c r="N446" s="41"/>
      <c r="O446" s="41"/>
      <c r="P446" s="64"/>
      <c r="Q446" s="42"/>
      <c r="R446" s="55"/>
      <c r="S446" s="55"/>
      <c r="T446" s="43" t="s">
        <v>805</v>
      </c>
      <c r="U446" s="43" t="s">
        <v>167</v>
      </c>
      <c r="V446" s="44">
        <v>44117</v>
      </c>
      <c r="W446" s="46" t="s">
        <v>770</v>
      </c>
      <c r="X446" s="55" t="s">
        <v>812</v>
      </c>
      <c r="Y446" s="44">
        <v>44020</v>
      </c>
      <c r="Z446" s="44">
        <v>44620.583333333336</v>
      </c>
      <c r="AA446" s="58" t="s">
        <v>952</v>
      </c>
      <c r="AB446" s="91">
        <v>5129458</v>
      </c>
      <c r="AC446" s="92">
        <v>0</v>
      </c>
      <c r="AD446" s="92">
        <v>0</v>
      </c>
      <c r="AE446" s="92">
        <v>0</v>
      </c>
    </row>
    <row r="447" spans="1:31" ht="15.6" hidden="1" customHeight="1" x14ac:dyDescent="0.25">
      <c r="A447" s="43" t="s">
        <v>176</v>
      </c>
      <c r="B447" s="43" t="s">
        <v>273</v>
      </c>
      <c r="C447" s="43">
        <v>1090211</v>
      </c>
      <c r="D447" s="48">
        <v>175602496</v>
      </c>
      <c r="E447" s="43" t="s">
        <v>924</v>
      </c>
      <c r="F447" s="43" t="s">
        <v>925</v>
      </c>
      <c r="G447" s="43" t="s">
        <v>684</v>
      </c>
      <c r="H447" s="49" t="s">
        <v>684</v>
      </c>
      <c r="I447" s="43" t="s">
        <v>930</v>
      </c>
      <c r="J447" s="43" t="s">
        <v>929</v>
      </c>
      <c r="K447" s="40">
        <v>1240000</v>
      </c>
      <c r="L447" s="42"/>
      <c r="M447" s="40">
        <v>1240000</v>
      </c>
      <c r="N447" s="43"/>
      <c r="O447" s="43"/>
      <c r="P447" s="55"/>
      <c r="Q447" s="42"/>
      <c r="R447" s="55"/>
      <c r="S447" s="55"/>
      <c r="T447" s="43" t="s">
        <v>931</v>
      </c>
      <c r="U447" s="43" t="s">
        <v>167</v>
      </c>
      <c r="V447" s="44">
        <v>44417</v>
      </c>
      <c r="W447" s="46" t="s">
        <v>941</v>
      </c>
      <c r="X447" s="64" t="s">
        <v>932</v>
      </c>
      <c r="Y447" s="44">
        <v>44287</v>
      </c>
      <c r="Z447" s="44">
        <v>44620.583333333336</v>
      </c>
      <c r="AA447" s="58" t="s">
        <v>952</v>
      </c>
      <c r="AB447" s="91">
        <v>11</v>
      </c>
      <c r="AC447" s="92">
        <v>0</v>
      </c>
      <c r="AD447" s="92">
        <v>0</v>
      </c>
      <c r="AE447" s="92">
        <v>0</v>
      </c>
    </row>
    <row r="448" spans="1:31" ht="15.6" hidden="1" customHeight="1" x14ac:dyDescent="0.25">
      <c r="A448" s="43" t="s">
        <v>176</v>
      </c>
      <c r="B448" s="43" t="s">
        <v>274</v>
      </c>
      <c r="C448" s="43"/>
      <c r="D448" s="48">
        <v>52137222</v>
      </c>
      <c r="E448" s="43" t="s">
        <v>355</v>
      </c>
      <c r="F448" s="43" t="s">
        <v>369</v>
      </c>
      <c r="G448" s="43" t="s">
        <v>503</v>
      </c>
      <c r="H448" s="49" t="s">
        <v>503</v>
      </c>
      <c r="I448" s="43" t="s">
        <v>20</v>
      </c>
      <c r="J448" s="43" t="s">
        <v>360</v>
      </c>
      <c r="K448" s="50">
        <f>L448+M448</f>
        <v>9000000</v>
      </c>
      <c r="L448" s="42"/>
      <c r="M448" s="40">
        <v>9000000</v>
      </c>
      <c r="N448" s="41"/>
      <c r="O448" s="41"/>
      <c r="P448" s="64"/>
      <c r="Q448" s="42"/>
      <c r="R448" s="55"/>
      <c r="S448" s="55"/>
      <c r="T448" s="43" t="s">
        <v>357</v>
      </c>
      <c r="U448" s="43" t="s">
        <v>167</v>
      </c>
      <c r="V448" s="44">
        <v>42718</v>
      </c>
      <c r="W448" s="46">
        <v>16</v>
      </c>
      <c r="X448" s="55" t="s">
        <v>359</v>
      </c>
      <c r="Y448" s="46" t="s">
        <v>386</v>
      </c>
      <c r="Z448" s="44">
        <v>42855.999305555553</v>
      </c>
      <c r="AA448" s="58" t="s">
        <v>951</v>
      </c>
      <c r="AB448" s="91">
        <v>5003821</v>
      </c>
      <c r="AC448" s="92">
        <v>9732254.3499999996</v>
      </c>
      <c r="AD448" s="92">
        <v>9467413.709999999</v>
      </c>
      <c r="AE448" s="92">
        <v>9467413.709999999</v>
      </c>
    </row>
    <row r="449" spans="1:31" ht="15.6" hidden="1" customHeight="1" x14ac:dyDescent="0.25">
      <c r="A449" s="43" t="s">
        <v>176</v>
      </c>
      <c r="B449" s="43" t="s">
        <v>274</v>
      </c>
      <c r="C449" s="43"/>
      <c r="D449" s="48">
        <v>52137222</v>
      </c>
      <c r="E449" s="43" t="s">
        <v>355</v>
      </c>
      <c r="F449" s="43" t="s">
        <v>369</v>
      </c>
      <c r="G449" s="43" t="s">
        <v>503</v>
      </c>
      <c r="H449" s="49" t="s">
        <v>503</v>
      </c>
      <c r="I449" s="43" t="s">
        <v>20</v>
      </c>
      <c r="J449" s="43" t="s">
        <v>486</v>
      </c>
      <c r="K449" s="50">
        <f>L449+M449</f>
        <v>809552</v>
      </c>
      <c r="L449" s="42"/>
      <c r="M449" s="40">
        <v>809552</v>
      </c>
      <c r="N449" s="41"/>
      <c r="O449" s="41"/>
      <c r="P449" s="64"/>
      <c r="Q449" s="42"/>
      <c r="R449" s="55"/>
      <c r="S449" s="55"/>
      <c r="T449" s="43" t="s">
        <v>470</v>
      </c>
      <c r="U449" s="43" t="s">
        <v>167</v>
      </c>
      <c r="V449" s="44">
        <v>43318</v>
      </c>
      <c r="W449" s="46">
        <v>16</v>
      </c>
      <c r="X449" s="55" t="s">
        <v>359</v>
      </c>
      <c r="Y449" s="46" t="s">
        <v>386</v>
      </c>
      <c r="Z449" s="44">
        <v>42855.999305555553</v>
      </c>
      <c r="AA449" s="58" t="s">
        <v>951</v>
      </c>
      <c r="AB449" s="91">
        <v>5003821</v>
      </c>
      <c r="AC449" s="92"/>
      <c r="AD449" s="92"/>
      <c r="AE449" s="92"/>
    </row>
    <row r="450" spans="1:31" ht="15.6" customHeight="1" x14ac:dyDescent="0.25">
      <c r="A450" s="43" t="s">
        <v>176</v>
      </c>
      <c r="B450" s="43" t="s">
        <v>273</v>
      </c>
      <c r="C450" s="43">
        <v>1090211</v>
      </c>
      <c r="D450" s="48">
        <v>175602496</v>
      </c>
      <c r="E450" s="43" t="s">
        <v>475</v>
      </c>
      <c r="F450" s="43" t="s">
        <v>480</v>
      </c>
      <c r="G450" s="43" t="s">
        <v>12</v>
      </c>
      <c r="H450" s="49" t="s">
        <v>12</v>
      </c>
      <c r="I450" s="43" t="s">
        <v>476</v>
      </c>
      <c r="J450" s="43" t="s">
        <v>477</v>
      </c>
      <c r="K450" s="40">
        <v>196540</v>
      </c>
      <c r="L450" s="42"/>
      <c r="M450" s="40">
        <f>K450</f>
        <v>196540</v>
      </c>
      <c r="N450" s="41"/>
      <c r="O450" s="41"/>
      <c r="P450" s="64" t="s">
        <v>269</v>
      </c>
      <c r="Q450" s="42"/>
      <c r="R450" s="55"/>
      <c r="S450" s="55"/>
      <c r="T450" s="43" t="s">
        <v>970</v>
      </c>
      <c r="U450" s="43" t="s">
        <v>167</v>
      </c>
      <c r="V450" s="44">
        <v>44631</v>
      </c>
      <c r="W450" s="46"/>
      <c r="X450" s="64"/>
      <c r="Y450" s="44"/>
      <c r="Z450" s="44"/>
      <c r="AA450" s="58"/>
      <c r="AB450" s="91">
        <v>5070973</v>
      </c>
      <c r="AC450" s="92"/>
      <c r="AD450" s="92"/>
      <c r="AE450" s="92"/>
    </row>
    <row r="451" spans="1:31" ht="15.6" hidden="1" customHeight="1" x14ac:dyDescent="0.25">
      <c r="A451" s="43" t="s">
        <v>176</v>
      </c>
      <c r="B451" s="43" t="s">
        <v>273</v>
      </c>
      <c r="C451" s="43">
        <v>1090211</v>
      </c>
      <c r="D451" s="48">
        <v>175602496</v>
      </c>
      <c r="E451" s="43" t="s">
        <v>475</v>
      </c>
      <c r="F451" s="43" t="s">
        <v>480</v>
      </c>
      <c r="G451" s="43" t="s">
        <v>12</v>
      </c>
      <c r="H451" s="49" t="s">
        <v>12</v>
      </c>
      <c r="I451" s="43" t="s">
        <v>476</v>
      </c>
      <c r="J451" s="43" t="s">
        <v>477</v>
      </c>
      <c r="K451" s="40">
        <f>L451+M451</f>
        <v>7053740</v>
      </c>
      <c r="L451" s="42"/>
      <c r="M451" s="40">
        <v>7053740</v>
      </c>
      <c r="N451" s="41"/>
      <c r="O451" s="41"/>
      <c r="P451" s="64" t="s">
        <v>269</v>
      </c>
      <c r="Q451" s="42"/>
      <c r="R451" s="55" t="s">
        <v>772</v>
      </c>
      <c r="S451" s="55"/>
      <c r="T451" s="43" t="s">
        <v>470</v>
      </c>
      <c r="U451" s="43" t="s">
        <v>167</v>
      </c>
      <c r="V451" s="44">
        <v>43318</v>
      </c>
      <c r="W451" s="46" t="s">
        <v>770</v>
      </c>
      <c r="X451" s="55" t="s">
        <v>716</v>
      </c>
      <c r="Y451" s="44">
        <v>44020</v>
      </c>
      <c r="Z451" s="44">
        <v>44620.583333333336</v>
      </c>
      <c r="AA451" s="58" t="s">
        <v>952</v>
      </c>
      <c r="AB451" s="91">
        <v>5070973</v>
      </c>
      <c r="AC451" s="92">
        <v>7250280</v>
      </c>
      <c r="AD451" s="92">
        <v>7153789.4000000004</v>
      </c>
      <c r="AE451" s="92">
        <v>1730755.5</v>
      </c>
    </row>
    <row r="452" spans="1:31" ht="15.6" customHeight="1" x14ac:dyDescent="0.25">
      <c r="A452" s="43" t="s">
        <v>176</v>
      </c>
      <c r="B452" s="43" t="s">
        <v>273</v>
      </c>
      <c r="C452" s="43">
        <v>1090211</v>
      </c>
      <c r="D452" s="48">
        <v>175602496</v>
      </c>
      <c r="E452" s="43" t="s">
        <v>138</v>
      </c>
      <c r="F452" s="43" t="s">
        <v>51</v>
      </c>
      <c r="G452" s="43" t="s">
        <v>445</v>
      </c>
      <c r="H452" s="49" t="s">
        <v>445</v>
      </c>
      <c r="I452" s="43" t="s">
        <v>593</v>
      </c>
      <c r="J452" s="55" t="s">
        <v>594</v>
      </c>
      <c r="K452" s="40">
        <f>-K453</f>
        <v>-1953000</v>
      </c>
      <c r="L452" s="42"/>
      <c r="M452" s="40">
        <f>K452</f>
        <v>-1953000</v>
      </c>
      <c r="N452" s="41"/>
      <c r="O452" s="41"/>
      <c r="P452" s="64"/>
      <c r="Q452" s="42"/>
      <c r="R452" s="55"/>
      <c r="S452" s="55" t="s">
        <v>991</v>
      </c>
      <c r="T452" s="43" t="s">
        <v>970</v>
      </c>
      <c r="U452" s="43" t="s">
        <v>167</v>
      </c>
      <c r="V452" s="44">
        <v>44631</v>
      </c>
      <c r="W452" s="46"/>
      <c r="X452" s="64"/>
      <c r="Y452" s="44"/>
      <c r="Z452" s="44"/>
      <c r="AA452" s="58"/>
      <c r="AB452" s="91"/>
      <c r="AC452" s="92"/>
      <c r="AD452" s="92"/>
      <c r="AE452" s="92"/>
    </row>
    <row r="453" spans="1:31" ht="51.75" hidden="1" customHeight="1" x14ac:dyDescent="0.25">
      <c r="A453" s="43" t="s">
        <v>176</v>
      </c>
      <c r="B453" s="43" t="s">
        <v>273</v>
      </c>
      <c r="C453" s="43"/>
      <c r="D453" s="48">
        <v>175602496</v>
      </c>
      <c r="E453" s="43" t="s">
        <v>138</v>
      </c>
      <c r="F453" s="43" t="s">
        <v>51</v>
      </c>
      <c r="G453" s="43" t="s">
        <v>445</v>
      </c>
      <c r="H453" s="49" t="s">
        <v>445</v>
      </c>
      <c r="I453" s="43" t="s">
        <v>593</v>
      </c>
      <c r="J453" s="55" t="s">
        <v>594</v>
      </c>
      <c r="K453" s="40">
        <f>L453+M453</f>
        <v>1953000</v>
      </c>
      <c r="L453" s="42"/>
      <c r="M453" s="40">
        <v>1953000</v>
      </c>
      <c r="N453" s="41"/>
      <c r="O453" s="41"/>
      <c r="P453" s="64"/>
      <c r="Q453" s="42"/>
      <c r="R453" s="55"/>
      <c r="S453" s="55" t="s">
        <v>991</v>
      </c>
      <c r="T453" s="43" t="s">
        <v>606</v>
      </c>
      <c r="U453" s="43" t="s">
        <v>167</v>
      </c>
      <c r="V453" s="44">
        <v>43553</v>
      </c>
      <c r="W453" s="46">
        <v>34</v>
      </c>
      <c r="X453" s="64" t="s">
        <v>607</v>
      </c>
      <c r="Y453" s="44">
        <v>43312</v>
      </c>
      <c r="Z453" s="44">
        <v>43770.999305555553</v>
      </c>
      <c r="AA453" s="58" t="s">
        <v>951</v>
      </c>
      <c r="AB453" s="91"/>
      <c r="AC453" s="92"/>
      <c r="AD453" s="92"/>
      <c r="AE453" s="92"/>
    </row>
    <row r="454" spans="1:31" ht="15.6" hidden="1" customHeight="1" x14ac:dyDescent="0.25">
      <c r="A454" s="43" t="s">
        <v>176</v>
      </c>
      <c r="B454" s="43" t="s">
        <v>273</v>
      </c>
      <c r="C454" s="43">
        <v>1090211</v>
      </c>
      <c r="D454" s="48">
        <v>175602496</v>
      </c>
      <c r="E454" s="43" t="s">
        <v>891</v>
      </c>
      <c r="F454" s="43" t="s">
        <v>892</v>
      </c>
      <c r="G454" s="43" t="s">
        <v>564</v>
      </c>
      <c r="H454" s="49" t="s">
        <v>564</v>
      </c>
      <c r="I454" s="43" t="s">
        <v>895</v>
      </c>
      <c r="J454" s="43" t="s">
        <v>896</v>
      </c>
      <c r="K454" s="40">
        <v>3000000</v>
      </c>
      <c r="L454" s="42"/>
      <c r="M454" s="40">
        <v>3000000</v>
      </c>
      <c r="N454" s="43"/>
      <c r="O454" s="43"/>
      <c r="P454" s="55"/>
      <c r="Q454" s="42"/>
      <c r="R454" s="55"/>
      <c r="S454" s="55"/>
      <c r="T454" s="43" t="s">
        <v>881</v>
      </c>
      <c r="U454" s="43" t="s">
        <v>167</v>
      </c>
      <c r="V454" s="44">
        <v>44284</v>
      </c>
      <c r="W454" s="46" t="s">
        <v>941</v>
      </c>
      <c r="X454" s="64" t="s">
        <v>901</v>
      </c>
      <c r="Y454" s="44">
        <v>44287</v>
      </c>
      <c r="Z454" s="44">
        <v>44620.583333333336</v>
      </c>
      <c r="AA454" s="58" t="s">
        <v>952</v>
      </c>
      <c r="AB454" s="91">
        <v>2</v>
      </c>
      <c r="AC454" s="92">
        <v>0</v>
      </c>
      <c r="AD454" s="92">
        <v>0</v>
      </c>
      <c r="AE454" s="92">
        <v>0</v>
      </c>
    </row>
    <row r="455" spans="1:31" ht="15.6" hidden="1" customHeight="1" x14ac:dyDescent="0.25">
      <c r="A455" s="43" t="s">
        <v>176</v>
      </c>
      <c r="B455" s="43" t="s">
        <v>273</v>
      </c>
      <c r="C455" s="43">
        <v>1090211</v>
      </c>
      <c r="D455" s="48">
        <v>175602496</v>
      </c>
      <c r="E455" s="43" t="s">
        <v>924</v>
      </c>
      <c r="F455" s="43" t="s">
        <v>925</v>
      </c>
      <c r="G455" s="43" t="s">
        <v>684</v>
      </c>
      <c r="H455" s="49" t="s">
        <v>684</v>
      </c>
      <c r="I455" s="43" t="s">
        <v>936</v>
      </c>
      <c r="J455" s="43" t="s">
        <v>928</v>
      </c>
      <c r="K455" s="40">
        <v>5000000</v>
      </c>
      <c r="L455" s="42"/>
      <c r="M455" s="40">
        <v>5000000</v>
      </c>
      <c r="N455" s="43"/>
      <c r="O455" s="43"/>
      <c r="P455" s="55"/>
      <c r="Q455" s="42"/>
      <c r="R455" s="55"/>
      <c r="S455" s="55"/>
      <c r="T455" s="43" t="s">
        <v>931</v>
      </c>
      <c r="U455" s="43" t="s">
        <v>167</v>
      </c>
      <c r="V455" s="44">
        <v>44417</v>
      </c>
      <c r="W455" s="46" t="s">
        <v>941</v>
      </c>
      <c r="X455" s="64" t="s">
        <v>932</v>
      </c>
      <c r="Y455" s="44">
        <v>44287</v>
      </c>
      <c r="Z455" s="44">
        <v>44620.583333333336</v>
      </c>
      <c r="AA455" s="58" t="s">
        <v>952</v>
      </c>
      <c r="AB455" s="91">
        <v>5161066</v>
      </c>
      <c r="AC455" s="92">
        <v>0</v>
      </c>
      <c r="AD455" s="92">
        <v>0</v>
      </c>
      <c r="AE455" s="92">
        <v>0</v>
      </c>
    </row>
    <row r="456" spans="1:31" ht="15.6" customHeight="1" x14ac:dyDescent="0.25">
      <c r="A456" s="43" t="s">
        <v>176</v>
      </c>
      <c r="B456" s="43" t="s">
        <v>273</v>
      </c>
      <c r="C456" s="43">
        <v>1090211</v>
      </c>
      <c r="D456" s="48">
        <v>175602496</v>
      </c>
      <c r="E456" s="43" t="s">
        <v>144</v>
      </c>
      <c r="F456" s="43" t="s">
        <v>66</v>
      </c>
      <c r="G456" s="43" t="s">
        <v>564</v>
      </c>
      <c r="H456" s="49" t="s">
        <v>564</v>
      </c>
      <c r="I456" s="43" t="s">
        <v>512</v>
      </c>
      <c r="J456" s="43" t="s">
        <v>521</v>
      </c>
      <c r="K456" s="40">
        <f>-K457</f>
        <v>-184500</v>
      </c>
      <c r="L456" s="42"/>
      <c r="M456" s="40">
        <f>K456</f>
        <v>-184500</v>
      </c>
      <c r="N456" s="41"/>
      <c r="O456" s="41"/>
      <c r="P456" s="64"/>
      <c r="Q456" s="42"/>
      <c r="R456" s="55"/>
      <c r="S456" s="55" t="s">
        <v>991</v>
      </c>
      <c r="T456" s="43" t="s">
        <v>970</v>
      </c>
      <c r="U456" s="43" t="s">
        <v>167</v>
      </c>
      <c r="V456" s="44">
        <v>44631</v>
      </c>
      <c r="W456" s="46"/>
      <c r="X456" s="64"/>
      <c r="Y456" s="46"/>
      <c r="Z456" s="44"/>
      <c r="AA456" s="78"/>
      <c r="AB456" s="91"/>
      <c r="AC456" s="92"/>
      <c r="AD456" s="92"/>
      <c r="AE456" s="92"/>
    </row>
    <row r="457" spans="1:31" ht="15.6" hidden="1" customHeight="1" x14ac:dyDescent="0.25">
      <c r="A457" s="43" t="s">
        <v>176</v>
      </c>
      <c r="B457" s="43" t="s">
        <v>273</v>
      </c>
      <c r="C457" s="43"/>
      <c r="D457" s="48">
        <v>175602496</v>
      </c>
      <c r="E457" s="43" t="s">
        <v>144</v>
      </c>
      <c r="F457" s="43" t="s">
        <v>66</v>
      </c>
      <c r="G457" s="43" t="s">
        <v>564</v>
      </c>
      <c r="H457" s="49" t="s">
        <v>564</v>
      </c>
      <c r="I457" s="43" t="s">
        <v>512</v>
      </c>
      <c r="J457" s="43" t="s">
        <v>521</v>
      </c>
      <c r="K457" s="40">
        <f>L457+M457</f>
        <v>184500</v>
      </c>
      <c r="L457" s="42"/>
      <c r="M457" s="40">
        <v>184500</v>
      </c>
      <c r="N457" s="41"/>
      <c r="O457" s="41"/>
      <c r="P457" s="64"/>
      <c r="Q457" s="42"/>
      <c r="R457" s="55"/>
      <c r="S457" s="55" t="s">
        <v>991</v>
      </c>
      <c r="T457" s="43" t="s">
        <v>507</v>
      </c>
      <c r="U457" s="43" t="s">
        <v>167</v>
      </c>
      <c r="V457" s="44">
        <v>43473</v>
      </c>
      <c r="W457" s="46">
        <v>34</v>
      </c>
      <c r="X457" s="55" t="s">
        <v>541</v>
      </c>
      <c r="Y457" s="46"/>
      <c r="Z457" s="44">
        <v>43770.999305555553</v>
      </c>
      <c r="AA457" s="58" t="s">
        <v>951</v>
      </c>
      <c r="AB457" s="91"/>
      <c r="AC457" s="92"/>
      <c r="AD457" s="92"/>
      <c r="AE457" s="92"/>
    </row>
    <row r="458" spans="1:31" ht="15.6" hidden="1" customHeight="1" x14ac:dyDescent="0.25">
      <c r="A458" s="43" t="s">
        <v>176</v>
      </c>
      <c r="B458" s="43" t="s">
        <v>273</v>
      </c>
      <c r="C458" s="43">
        <v>1090211</v>
      </c>
      <c r="D458" s="48">
        <v>175602496</v>
      </c>
      <c r="E458" s="43" t="s">
        <v>365</v>
      </c>
      <c r="F458" s="43" t="s">
        <v>382</v>
      </c>
      <c r="G458" s="43" t="s">
        <v>309</v>
      </c>
      <c r="H458" s="49" t="s">
        <v>309</v>
      </c>
      <c r="I458" s="43" t="s">
        <v>304</v>
      </c>
      <c r="J458" s="43" t="s">
        <v>433</v>
      </c>
      <c r="K458" s="40">
        <f>L458+M458</f>
        <v>800000</v>
      </c>
      <c r="L458" s="42"/>
      <c r="M458" s="40">
        <v>800000</v>
      </c>
      <c r="N458" s="41"/>
      <c r="O458" s="41"/>
      <c r="P458" s="64"/>
      <c r="Q458" s="42"/>
      <c r="R458" s="55"/>
      <c r="S458" s="55"/>
      <c r="T458" s="43" t="s">
        <v>429</v>
      </c>
      <c r="U458" s="43" t="s">
        <v>198</v>
      </c>
      <c r="V458" s="44">
        <v>43139</v>
      </c>
      <c r="W458" s="46" t="s">
        <v>770</v>
      </c>
      <c r="X458" s="55" t="s">
        <v>716</v>
      </c>
      <c r="Y458" s="44">
        <v>44020</v>
      </c>
      <c r="Z458" s="44">
        <v>44620.583333333336</v>
      </c>
      <c r="AA458" s="58" t="s">
        <v>952</v>
      </c>
      <c r="AB458" s="91">
        <v>5070781</v>
      </c>
      <c r="AC458" s="92">
        <v>743101</v>
      </c>
      <c r="AD458" s="92">
        <v>743101</v>
      </c>
      <c r="AE458" s="92">
        <v>195543.36</v>
      </c>
    </row>
    <row r="459" spans="1:31" ht="15.6" hidden="1" customHeight="1" x14ac:dyDescent="0.25">
      <c r="A459" s="43" t="s">
        <v>176</v>
      </c>
      <c r="B459" s="43" t="s">
        <v>273</v>
      </c>
      <c r="C459" s="43">
        <v>1090211</v>
      </c>
      <c r="D459" s="48">
        <v>175602496</v>
      </c>
      <c r="E459" s="43" t="s">
        <v>688</v>
      </c>
      <c r="F459" s="43" t="s">
        <v>698</v>
      </c>
      <c r="G459" s="43" t="s">
        <v>595</v>
      </c>
      <c r="H459" s="49" t="s">
        <v>595</v>
      </c>
      <c r="I459" s="43" t="s">
        <v>595</v>
      </c>
      <c r="J459" s="43" t="s">
        <v>771</v>
      </c>
      <c r="K459" s="40">
        <v>3083570</v>
      </c>
      <c r="L459" s="42"/>
      <c r="M459" s="40">
        <v>3083570</v>
      </c>
      <c r="N459" s="41"/>
      <c r="O459" s="41"/>
      <c r="P459" s="64"/>
      <c r="Q459" s="42"/>
      <c r="R459" s="55"/>
      <c r="S459" s="55"/>
      <c r="T459" s="43" t="s">
        <v>664</v>
      </c>
      <c r="U459" s="43" t="s">
        <v>167</v>
      </c>
      <c r="V459" s="44">
        <v>43920</v>
      </c>
      <c r="W459" s="46" t="s">
        <v>770</v>
      </c>
      <c r="X459" s="64" t="s">
        <v>716</v>
      </c>
      <c r="Y459" s="44">
        <v>44020</v>
      </c>
      <c r="Z459" s="44">
        <v>44620.583333333336</v>
      </c>
      <c r="AA459" s="58" t="s">
        <v>952</v>
      </c>
      <c r="AB459" s="91">
        <v>5075909</v>
      </c>
      <c r="AC459" s="92">
        <v>3083570</v>
      </c>
      <c r="AD459" s="92">
        <v>3021866.17</v>
      </c>
      <c r="AE459" s="92">
        <v>731096.66</v>
      </c>
    </row>
    <row r="460" spans="1:31" ht="15.6" hidden="1" customHeight="1" x14ac:dyDescent="0.25">
      <c r="A460" s="43" t="s">
        <v>176</v>
      </c>
      <c r="B460" s="43" t="s">
        <v>273</v>
      </c>
      <c r="C460" s="43"/>
      <c r="D460" s="48">
        <v>175602496</v>
      </c>
      <c r="E460" s="43" t="s">
        <v>144</v>
      </c>
      <c r="F460" s="43" t="s">
        <v>66</v>
      </c>
      <c r="G460" s="43" t="s">
        <v>372</v>
      </c>
      <c r="H460" s="49" t="s">
        <v>684</v>
      </c>
      <c r="I460" s="43" t="s">
        <v>372</v>
      </c>
      <c r="J460" s="43" t="s">
        <v>66</v>
      </c>
      <c r="K460" s="40">
        <f t="shared" ref="K460:K465" si="11">L460+M460</f>
        <v>21020000</v>
      </c>
      <c r="L460" s="42"/>
      <c r="M460" s="40">
        <v>21020000</v>
      </c>
      <c r="N460" s="41"/>
      <c r="O460" s="41"/>
      <c r="P460" s="64"/>
      <c r="Q460" s="42"/>
      <c r="R460" s="55"/>
      <c r="S460" s="55" t="s">
        <v>991</v>
      </c>
      <c r="T460" s="43" t="s">
        <v>312</v>
      </c>
      <c r="U460" s="43" t="s">
        <v>198</v>
      </c>
      <c r="V460" s="44">
        <v>42185</v>
      </c>
      <c r="W460" s="46"/>
      <c r="X460" s="55" t="s">
        <v>541</v>
      </c>
      <c r="Y460" s="46"/>
      <c r="Z460" s="44"/>
      <c r="AA460" s="78" t="s">
        <v>959</v>
      </c>
      <c r="AB460" s="91"/>
      <c r="AC460" s="92"/>
      <c r="AD460" s="92"/>
      <c r="AE460" s="92"/>
    </row>
    <row r="461" spans="1:31" ht="15.6" hidden="1" customHeight="1" x14ac:dyDescent="0.25">
      <c r="A461" s="43" t="s">
        <v>176</v>
      </c>
      <c r="B461" s="43" t="s">
        <v>273</v>
      </c>
      <c r="C461" s="43"/>
      <c r="D461" s="48">
        <v>175602496</v>
      </c>
      <c r="E461" s="43" t="s">
        <v>144</v>
      </c>
      <c r="F461" s="43" t="s">
        <v>66</v>
      </c>
      <c r="G461" s="43" t="s">
        <v>372</v>
      </c>
      <c r="H461" s="49" t="s">
        <v>684</v>
      </c>
      <c r="I461" s="43" t="s">
        <v>372</v>
      </c>
      <c r="J461" s="43" t="s">
        <v>66</v>
      </c>
      <c r="K461" s="40">
        <f t="shared" si="11"/>
        <v>-1669911.67</v>
      </c>
      <c r="L461" s="42"/>
      <c r="M461" s="40">
        <v>-1669911.67</v>
      </c>
      <c r="N461" s="41"/>
      <c r="O461" s="41"/>
      <c r="P461" s="64"/>
      <c r="Q461" s="42"/>
      <c r="R461" s="55"/>
      <c r="S461" s="55" t="s">
        <v>991</v>
      </c>
      <c r="T461" s="43" t="s">
        <v>311</v>
      </c>
      <c r="U461" s="43" t="s">
        <v>167</v>
      </c>
      <c r="V461" s="44">
        <v>42485</v>
      </c>
      <c r="W461" s="46"/>
      <c r="X461" s="55" t="s">
        <v>541</v>
      </c>
      <c r="Y461" s="46"/>
      <c r="Z461" s="44"/>
      <c r="AA461" s="78" t="s">
        <v>959</v>
      </c>
      <c r="AB461" s="91"/>
      <c r="AC461" s="92"/>
      <c r="AD461" s="92"/>
      <c r="AE461" s="92"/>
    </row>
    <row r="462" spans="1:31" ht="15.6" hidden="1" customHeight="1" x14ac:dyDescent="0.25">
      <c r="A462" s="43" t="s">
        <v>176</v>
      </c>
      <c r="B462" s="43" t="s">
        <v>273</v>
      </c>
      <c r="C462" s="43"/>
      <c r="D462" s="48">
        <v>175602496</v>
      </c>
      <c r="E462" s="43" t="s">
        <v>144</v>
      </c>
      <c r="F462" s="43" t="s">
        <v>66</v>
      </c>
      <c r="G462" s="43" t="s">
        <v>372</v>
      </c>
      <c r="H462" s="49" t="s">
        <v>684</v>
      </c>
      <c r="I462" s="43" t="s">
        <v>372</v>
      </c>
      <c r="J462" s="43" t="s">
        <v>66</v>
      </c>
      <c r="K462" s="40">
        <f t="shared" si="11"/>
        <v>-3000000</v>
      </c>
      <c r="L462" s="42"/>
      <c r="M462" s="40">
        <v>-3000000</v>
      </c>
      <c r="N462" s="41"/>
      <c r="O462" s="41"/>
      <c r="P462" s="64"/>
      <c r="Q462" s="42"/>
      <c r="R462" s="55"/>
      <c r="S462" s="55" t="s">
        <v>991</v>
      </c>
      <c r="T462" s="43" t="s">
        <v>394</v>
      </c>
      <c r="U462" s="43" t="s">
        <v>167</v>
      </c>
      <c r="V462" s="44">
        <v>43061</v>
      </c>
      <c r="W462" s="46"/>
      <c r="X462" s="55" t="s">
        <v>541</v>
      </c>
      <c r="Y462" s="46"/>
      <c r="Z462" s="44"/>
      <c r="AA462" s="78" t="s">
        <v>959</v>
      </c>
      <c r="AB462" s="91"/>
      <c r="AC462" s="92"/>
      <c r="AD462" s="92"/>
      <c r="AE462" s="92"/>
    </row>
    <row r="463" spans="1:31" ht="15.6" hidden="1" customHeight="1" x14ac:dyDescent="0.25">
      <c r="A463" s="43" t="s">
        <v>176</v>
      </c>
      <c r="B463" s="43" t="s">
        <v>273</v>
      </c>
      <c r="C463" s="43"/>
      <c r="D463" s="48">
        <v>175602496</v>
      </c>
      <c r="E463" s="43" t="s">
        <v>144</v>
      </c>
      <c r="F463" s="43" t="s">
        <v>66</v>
      </c>
      <c r="G463" s="43" t="s">
        <v>372</v>
      </c>
      <c r="H463" s="49" t="s">
        <v>684</v>
      </c>
      <c r="I463" s="43" t="s">
        <v>372</v>
      </c>
      <c r="J463" s="43" t="s">
        <v>66</v>
      </c>
      <c r="K463" s="40">
        <f t="shared" si="11"/>
        <v>-800000</v>
      </c>
      <c r="L463" s="42"/>
      <c r="M463" s="40">
        <v>-800000</v>
      </c>
      <c r="N463" s="41"/>
      <c r="O463" s="41"/>
      <c r="P463" s="64"/>
      <c r="Q463" s="42"/>
      <c r="R463" s="55"/>
      <c r="S463" s="55" t="s">
        <v>991</v>
      </c>
      <c r="T463" s="43" t="s">
        <v>429</v>
      </c>
      <c r="U463" s="43" t="s">
        <v>198</v>
      </c>
      <c r="V463" s="44">
        <v>43139</v>
      </c>
      <c r="W463" s="46"/>
      <c r="X463" s="55" t="s">
        <v>541</v>
      </c>
      <c r="Y463" s="46"/>
      <c r="Z463" s="44"/>
      <c r="AA463" s="78" t="s">
        <v>959</v>
      </c>
      <c r="AB463" s="91"/>
      <c r="AC463" s="92"/>
      <c r="AD463" s="92"/>
      <c r="AE463" s="92"/>
    </row>
    <row r="464" spans="1:31" ht="15.6" hidden="1" customHeight="1" x14ac:dyDescent="0.25">
      <c r="A464" s="43" t="s">
        <v>176</v>
      </c>
      <c r="B464" s="43" t="s">
        <v>273</v>
      </c>
      <c r="C464" s="43"/>
      <c r="D464" s="48">
        <v>175602496</v>
      </c>
      <c r="E464" s="43" t="s">
        <v>144</v>
      </c>
      <c r="F464" s="43" t="s">
        <v>66</v>
      </c>
      <c r="G464" s="43" t="s">
        <v>372</v>
      </c>
      <c r="H464" s="49" t="s">
        <v>684</v>
      </c>
      <c r="I464" s="43" t="s">
        <v>372</v>
      </c>
      <c r="J464" s="43" t="s">
        <v>66</v>
      </c>
      <c r="K464" s="40">
        <f t="shared" si="11"/>
        <v>-3441139.2</v>
      </c>
      <c r="L464" s="42"/>
      <c r="M464" s="40">
        <v>-3441139.2</v>
      </c>
      <c r="N464" s="41"/>
      <c r="O464" s="41"/>
      <c r="P464" s="64"/>
      <c r="Q464" s="42"/>
      <c r="R464" s="55"/>
      <c r="S464" s="55" t="s">
        <v>991</v>
      </c>
      <c r="T464" s="43" t="s">
        <v>507</v>
      </c>
      <c r="U464" s="43" t="s">
        <v>167</v>
      </c>
      <c r="V464" s="44">
        <v>43473</v>
      </c>
      <c r="W464" s="46"/>
      <c r="X464" s="55" t="s">
        <v>541</v>
      </c>
      <c r="Y464" s="46"/>
      <c r="Z464" s="44"/>
      <c r="AA464" s="78" t="s">
        <v>959</v>
      </c>
      <c r="AB464" s="91"/>
      <c r="AC464" s="92"/>
      <c r="AD464" s="92"/>
      <c r="AE464" s="92"/>
    </row>
    <row r="465" spans="1:32" s="19" customFormat="1" ht="15.6" hidden="1" customHeight="1" x14ac:dyDescent="0.25">
      <c r="A465" s="43" t="s">
        <v>176</v>
      </c>
      <c r="B465" s="43" t="s">
        <v>273</v>
      </c>
      <c r="C465" s="43"/>
      <c r="D465" s="48">
        <v>175602496</v>
      </c>
      <c r="E465" s="43" t="s">
        <v>144</v>
      </c>
      <c r="F465" s="43" t="s">
        <v>66</v>
      </c>
      <c r="G465" s="43" t="s">
        <v>372</v>
      </c>
      <c r="H465" s="49" t="s">
        <v>684</v>
      </c>
      <c r="I465" s="43" t="s">
        <v>372</v>
      </c>
      <c r="J465" s="43" t="s">
        <v>66</v>
      </c>
      <c r="K465" s="40">
        <f t="shared" si="11"/>
        <v>-10800000</v>
      </c>
      <c r="L465" s="42"/>
      <c r="M465" s="40">
        <v>-10800000</v>
      </c>
      <c r="N465" s="41"/>
      <c r="O465" s="41"/>
      <c r="P465" s="64"/>
      <c r="Q465" s="42"/>
      <c r="R465" s="55"/>
      <c r="S465" s="55" t="s">
        <v>991</v>
      </c>
      <c r="T465" s="43" t="s">
        <v>606</v>
      </c>
      <c r="U465" s="43" t="s">
        <v>167</v>
      </c>
      <c r="V465" s="44">
        <v>43553</v>
      </c>
      <c r="W465" s="46"/>
      <c r="X465" s="64" t="s">
        <v>607</v>
      </c>
      <c r="Y465" s="46"/>
      <c r="Z465" s="44"/>
      <c r="AA465" s="78" t="s">
        <v>959</v>
      </c>
      <c r="AB465" s="91"/>
      <c r="AC465" s="92"/>
      <c r="AD465" s="92"/>
      <c r="AE465" s="92"/>
      <c r="AF465" s="95"/>
    </row>
    <row r="466" spans="1:32" s="19" customFormat="1" ht="15.6" customHeight="1" x14ac:dyDescent="0.25">
      <c r="A466" s="43" t="s">
        <v>176</v>
      </c>
      <c r="B466" s="43" t="s">
        <v>273</v>
      </c>
      <c r="C466" s="43">
        <v>1090211</v>
      </c>
      <c r="D466" s="48">
        <v>175602496</v>
      </c>
      <c r="E466" s="43" t="s">
        <v>144</v>
      </c>
      <c r="F466" s="43" t="s">
        <v>66</v>
      </c>
      <c r="G466" s="43" t="s">
        <v>372</v>
      </c>
      <c r="H466" s="49" t="s">
        <v>684</v>
      </c>
      <c r="I466" s="43" t="s">
        <v>372</v>
      </c>
      <c r="J466" s="43" t="s">
        <v>66</v>
      </c>
      <c r="K466" s="40">
        <f>-1308949.13</f>
        <v>-1308949.1299999999</v>
      </c>
      <c r="L466" s="42"/>
      <c r="M466" s="40">
        <f>K466</f>
        <v>-1308949.1299999999</v>
      </c>
      <c r="N466" s="41"/>
      <c r="O466" s="41"/>
      <c r="P466" s="64"/>
      <c r="Q466" s="42"/>
      <c r="R466" s="55"/>
      <c r="S466" s="55" t="s">
        <v>991</v>
      </c>
      <c r="T466" s="43" t="s">
        <v>970</v>
      </c>
      <c r="U466" s="43" t="s">
        <v>167</v>
      </c>
      <c r="V466" s="44">
        <v>44631</v>
      </c>
      <c r="W466" s="46"/>
      <c r="X466" s="64"/>
      <c r="Y466" s="46"/>
      <c r="Z466" s="44"/>
      <c r="AA466" s="78"/>
      <c r="AB466" s="91"/>
      <c r="AC466" s="92"/>
      <c r="AD466" s="92"/>
      <c r="AE466" s="92"/>
      <c r="AF466" s="95"/>
    </row>
    <row r="467" spans="1:32" s="19" customFormat="1" ht="15.6" hidden="1" customHeight="1" x14ac:dyDescent="0.25">
      <c r="A467" s="43" t="s">
        <v>176</v>
      </c>
      <c r="B467" s="43" t="s">
        <v>273</v>
      </c>
      <c r="C467" s="43">
        <v>1090211</v>
      </c>
      <c r="D467" s="48">
        <v>175602496</v>
      </c>
      <c r="E467" s="43" t="s">
        <v>420</v>
      </c>
      <c r="F467" s="43" t="s">
        <v>401</v>
      </c>
      <c r="G467" s="43" t="s">
        <v>12</v>
      </c>
      <c r="H467" s="49" t="s">
        <v>12</v>
      </c>
      <c r="I467" s="43" t="s">
        <v>888</v>
      </c>
      <c r="J467" s="43" t="s">
        <v>889</v>
      </c>
      <c r="K467" s="40">
        <v>14987000</v>
      </c>
      <c r="L467" s="42"/>
      <c r="M467" s="40">
        <v>14987000</v>
      </c>
      <c r="N467" s="41"/>
      <c r="O467" s="41"/>
      <c r="P467" s="64" t="s">
        <v>203</v>
      </c>
      <c r="Q467" s="42"/>
      <c r="R467" s="55" t="s">
        <v>887</v>
      </c>
      <c r="S467" s="55"/>
      <c r="T467" s="43" t="s">
        <v>881</v>
      </c>
      <c r="U467" s="43" t="s">
        <v>167</v>
      </c>
      <c r="V467" s="44">
        <v>44284</v>
      </c>
      <c r="W467" s="79" t="s">
        <v>941</v>
      </c>
      <c r="X467" s="64" t="s">
        <v>901</v>
      </c>
      <c r="Y467" s="44">
        <v>44287</v>
      </c>
      <c r="Z467" s="44">
        <v>44620.583333333336</v>
      </c>
      <c r="AA467" s="58" t="s">
        <v>952</v>
      </c>
      <c r="AB467" s="91">
        <v>5109494</v>
      </c>
      <c r="AC467" s="92">
        <v>10470750</v>
      </c>
      <c r="AD467" s="92">
        <v>0</v>
      </c>
      <c r="AE467" s="92">
        <v>0</v>
      </c>
      <c r="AF467" s="95"/>
    </row>
    <row r="468" spans="1:32" s="19" customFormat="1" ht="15.6" hidden="1" customHeight="1" x14ac:dyDescent="0.25">
      <c r="A468" s="43" t="s">
        <v>176</v>
      </c>
      <c r="B468" s="43" t="s">
        <v>273</v>
      </c>
      <c r="C468" s="43">
        <v>1090211</v>
      </c>
      <c r="D468" s="48">
        <v>175602496</v>
      </c>
      <c r="E468" s="43" t="s">
        <v>420</v>
      </c>
      <c r="F468" s="43" t="s">
        <v>401</v>
      </c>
      <c r="G468" s="43" t="s">
        <v>12</v>
      </c>
      <c r="H468" s="49" t="s">
        <v>12</v>
      </c>
      <c r="I468" s="43" t="s">
        <v>395</v>
      </c>
      <c r="J468" s="43" t="s">
        <v>401</v>
      </c>
      <c r="K468" s="40">
        <v>-3000000</v>
      </c>
      <c r="L468" s="42"/>
      <c r="M468" s="40">
        <v>-3000000</v>
      </c>
      <c r="N468" s="41"/>
      <c r="O468" s="41"/>
      <c r="P468" s="64" t="s">
        <v>203</v>
      </c>
      <c r="Q468" s="42"/>
      <c r="R468" s="55" t="s">
        <v>887</v>
      </c>
      <c r="S468" s="55" t="s">
        <v>991</v>
      </c>
      <c r="T468" s="43" t="s">
        <v>881</v>
      </c>
      <c r="U468" s="43" t="s">
        <v>167</v>
      </c>
      <c r="V468" s="44">
        <v>44284</v>
      </c>
      <c r="W468" s="46"/>
      <c r="X468" s="64" t="s">
        <v>901</v>
      </c>
      <c r="Y468" s="46"/>
      <c r="Z468" s="44"/>
      <c r="AA468" s="58"/>
      <c r="AB468" s="91"/>
      <c r="AC468" s="92"/>
      <c r="AD468" s="92"/>
      <c r="AE468" s="92"/>
      <c r="AF468" s="95"/>
    </row>
    <row r="469" spans="1:32" s="19" customFormat="1" ht="15.6" hidden="1" customHeight="1" x14ac:dyDescent="0.25">
      <c r="A469" s="43" t="s">
        <v>176</v>
      </c>
      <c r="B469" s="43" t="s">
        <v>273</v>
      </c>
      <c r="C469" s="43"/>
      <c r="D469" s="48">
        <v>175602496</v>
      </c>
      <c r="E469" s="43" t="s">
        <v>420</v>
      </c>
      <c r="F469" s="43" t="s">
        <v>401</v>
      </c>
      <c r="G469" s="43" t="s">
        <v>12</v>
      </c>
      <c r="H469" s="49" t="s">
        <v>12</v>
      </c>
      <c r="I469" s="43" t="s">
        <v>395</v>
      </c>
      <c r="J469" s="43" t="s">
        <v>401</v>
      </c>
      <c r="K469" s="40">
        <f>L469+M469</f>
        <v>3000000</v>
      </c>
      <c r="L469" s="42"/>
      <c r="M469" s="40">
        <v>3000000</v>
      </c>
      <c r="N469" s="41"/>
      <c r="O469" s="41"/>
      <c r="P469" s="64" t="s">
        <v>203</v>
      </c>
      <c r="Q469" s="42"/>
      <c r="R469" s="55"/>
      <c r="S469" s="55" t="s">
        <v>991</v>
      </c>
      <c r="T469" s="43" t="s">
        <v>394</v>
      </c>
      <c r="U469" s="43" t="s">
        <v>167</v>
      </c>
      <c r="V469" s="44">
        <v>43061</v>
      </c>
      <c r="W469" s="46">
        <v>25</v>
      </c>
      <c r="X469" s="55" t="s">
        <v>400</v>
      </c>
      <c r="Y469" s="46" t="s">
        <v>425</v>
      </c>
      <c r="Z469" s="44">
        <v>43788.583333333336</v>
      </c>
      <c r="AA469" s="58" t="s">
        <v>951</v>
      </c>
      <c r="AB469" s="91"/>
      <c r="AC469" s="92"/>
      <c r="AD469" s="92"/>
      <c r="AE469" s="92"/>
      <c r="AF469" s="95"/>
    </row>
    <row r="470" spans="1:32" s="19" customFormat="1" ht="15.6" hidden="1" customHeight="1" x14ac:dyDescent="0.25">
      <c r="A470" s="43" t="s">
        <v>176</v>
      </c>
      <c r="B470" s="43" t="s">
        <v>273</v>
      </c>
      <c r="C470" s="83">
        <v>1090211</v>
      </c>
      <c r="D470" s="48">
        <v>175602496</v>
      </c>
      <c r="E470" s="43" t="s">
        <v>144</v>
      </c>
      <c r="F470" s="43" t="s">
        <v>66</v>
      </c>
      <c r="G470" s="49" t="s">
        <v>595</v>
      </c>
      <c r="H470" s="43" t="s">
        <v>595</v>
      </c>
      <c r="I470" s="43" t="s">
        <v>595</v>
      </c>
      <c r="J470" s="48" t="s">
        <v>603</v>
      </c>
      <c r="K470" s="40">
        <f>L470+M470</f>
        <v>10800000</v>
      </c>
      <c r="L470" s="43"/>
      <c r="M470" s="40">
        <v>10800000</v>
      </c>
      <c r="N470" s="41"/>
      <c r="O470" s="41"/>
      <c r="P470" s="64"/>
      <c r="Q470" s="42"/>
      <c r="R470" s="55"/>
      <c r="S470" s="55"/>
      <c r="T470" s="43" t="s">
        <v>606</v>
      </c>
      <c r="U470" s="43" t="s">
        <v>167</v>
      </c>
      <c r="V470" s="44">
        <v>43553</v>
      </c>
      <c r="W470" s="46">
        <v>34</v>
      </c>
      <c r="X470" s="64" t="s">
        <v>607</v>
      </c>
      <c r="Y470" s="46"/>
      <c r="Z470" s="44">
        <v>43770.999305555553</v>
      </c>
      <c r="AA470" s="58" t="s">
        <v>951</v>
      </c>
      <c r="AB470" s="91">
        <v>5049399</v>
      </c>
      <c r="AC470" s="92">
        <v>6595894.7999999998</v>
      </c>
      <c r="AD470" s="92">
        <v>0</v>
      </c>
      <c r="AE470" s="92">
        <v>0</v>
      </c>
      <c r="AF470" s="95"/>
    </row>
    <row r="471" spans="1:32" s="19" customFormat="1" ht="15.6" hidden="1" customHeight="1" x14ac:dyDescent="0.25">
      <c r="A471" s="43" t="s">
        <v>176</v>
      </c>
      <c r="B471" s="43" t="s">
        <v>274</v>
      </c>
      <c r="C471" s="83">
        <v>1090211</v>
      </c>
      <c r="D471" s="48">
        <v>52137222</v>
      </c>
      <c r="E471" s="43" t="s">
        <v>727</v>
      </c>
      <c r="F471" s="43" t="s">
        <v>728</v>
      </c>
      <c r="G471" s="49" t="s">
        <v>731</v>
      </c>
      <c r="H471" s="43" t="s">
        <v>731</v>
      </c>
      <c r="I471" s="43" t="s">
        <v>729</v>
      </c>
      <c r="J471" s="48" t="s">
        <v>728</v>
      </c>
      <c r="K471" s="50">
        <v>2420957.88</v>
      </c>
      <c r="L471" s="42"/>
      <c r="M471" s="50">
        <v>2420957.88</v>
      </c>
      <c r="N471" s="41"/>
      <c r="O471" s="41"/>
      <c r="P471" s="64"/>
      <c r="Q471" s="42"/>
      <c r="R471" s="55"/>
      <c r="S471" s="55"/>
      <c r="T471" s="43" t="s">
        <v>718</v>
      </c>
      <c r="U471" s="43" t="s">
        <v>167</v>
      </c>
      <c r="V471" s="44">
        <v>44011</v>
      </c>
      <c r="W471" s="46" t="s">
        <v>770</v>
      </c>
      <c r="X471" s="55" t="s">
        <v>736</v>
      </c>
      <c r="Y471" s="44">
        <v>44020</v>
      </c>
      <c r="Z471" s="44">
        <v>44620.583333333336</v>
      </c>
      <c r="AA471" s="58" t="s">
        <v>952</v>
      </c>
      <c r="AB471" s="91">
        <v>5070807</v>
      </c>
      <c r="AC471" s="92">
        <v>2105353.37</v>
      </c>
      <c r="AD471" s="92">
        <v>2074611.29</v>
      </c>
      <c r="AE471" s="92"/>
      <c r="AF471" s="95"/>
    </row>
    <row r="472" spans="1:32" s="19" customFormat="1" ht="15.75" hidden="1" customHeight="1" x14ac:dyDescent="0.25">
      <c r="A472" s="43" t="s">
        <v>177</v>
      </c>
      <c r="B472" s="43" t="s">
        <v>275</v>
      </c>
      <c r="C472" s="83">
        <v>1090219</v>
      </c>
      <c r="D472" s="48">
        <v>5800000</v>
      </c>
      <c r="E472" s="43" t="s">
        <v>436</v>
      </c>
      <c r="F472" s="43" t="s">
        <v>437</v>
      </c>
      <c r="G472" s="49" t="s">
        <v>172</v>
      </c>
      <c r="H472" s="49" t="s">
        <v>503</v>
      </c>
      <c r="I472" s="43" t="s">
        <v>409</v>
      </c>
      <c r="J472" s="48" t="s">
        <v>478</v>
      </c>
      <c r="K472" s="40">
        <f>L472+M472</f>
        <v>2000000</v>
      </c>
      <c r="L472" s="40">
        <v>2000000</v>
      </c>
      <c r="M472" s="40"/>
      <c r="N472" s="41"/>
      <c r="O472" s="41"/>
      <c r="P472" s="64"/>
      <c r="Q472" s="42"/>
      <c r="R472" s="55" t="s">
        <v>875</v>
      </c>
      <c r="S472" s="55"/>
      <c r="T472" s="43" t="s">
        <v>470</v>
      </c>
      <c r="U472" s="43" t="s">
        <v>167</v>
      </c>
      <c r="V472" s="44">
        <v>43318</v>
      </c>
      <c r="W472" s="46">
        <v>36</v>
      </c>
      <c r="X472" s="55" t="s">
        <v>471</v>
      </c>
      <c r="Y472" s="46" t="s">
        <v>519</v>
      </c>
      <c r="Z472" s="44">
        <v>44348.999305555553</v>
      </c>
      <c r="AA472" s="58" t="s">
        <v>951</v>
      </c>
      <c r="AB472" s="91">
        <v>5034802</v>
      </c>
      <c r="AC472" s="92">
        <v>1765704</v>
      </c>
      <c r="AD472" s="92">
        <v>0</v>
      </c>
      <c r="AE472" s="92">
        <v>0</v>
      </c>
      <c r="AF472" s="95"/>
    </row>
    <row r="473" spans="1:32" ht="15.6" customHeight="1" x14ac:dyDescent="0.25">
      <c r="A473" s="31"/>
      <c r="B473" s="31"/>
      <c r="C473" s="31"/>
      <c r="D473" s="33"/>
      <c r="E473" s="31"/>
      <c r="F473" s="31"/>
      <c r="G473" s="31"/>
      <c r="H473" s="32"/>
      <c r="I473" s="31"/>
      <c r="J473" s="31"/>
      <c r="K473" s="34"/>
      <c r="L473" s="34"/>
      <c r="M473" s="34"/>
      <c r="N473" s="35"/>
      <c r="O473" s="35"/>
      <c r="P473" s="65"/>
      <c r="Q473" s="22"/>
      <c r="R473" s="61"/>
      <c r="S473" s="61"/>
      <c r="T473" s="36"/>
      <c r="U473" s="37"/>
      <c r="V473" s="23"/>
      <c r="W473" s="24"/>
      <c r="X473" s="82"/>
    </row>
    <row r="474" spans="1:32" ht="16.5" customHeight="1" thickBot="1" x14ac:dyDescent="0.3">
      <c r="I474" s="31"/>
      <c r="K474" s="100">
        <f>SUM(K2:K472)</f>
        <v>1383488890.0589879</v>
      </c>
      <c r="L474" s="100">
        <f>SUBTOTAL(9,L2:L473)</f>
        <v>-12694371.082408004</v>
      </c>
      <c r="M474" s="100">
        <f>SUBTOTAL(9,M2:M473)</f>
        <v>21235386.600000005</v>
      </c>
      <c r="N474" s="100"/>
      <c r="O474" s="100">
        <f>SUBTOTAL(9,O2:O473)</f>
        <v>36204856.039999999</v>
      </c>
      <c r="P474" s="100"/>
      <c r="Q474" s="100"/>
      <c r="R474" s="101"/>
      <c r="S474" s="101"/>
      <c r="T474" s="100"/>
      <c r="U474" s="100"/>
      <c r="V474" s="102"/>
      <c r="W474" s="102"/>
      <c r="X474" s="101"/>
      <c r="Y474" s="102"/>
      <c r="Z474" s="102"/>
      <c r="AA474" s="103"/>
      <c r="AB474" s="102"/>
      <c r="AC474" s="102">
        <f>SUBTOTAL(9,AC4:AC473)</f>
        <v>157695921.78</v>
      </c>
      <c r="AD474" s="102">
        <f t="shared" ref="AD474:AE474" si="12">SUBTOTAL(9,AD4:AD473)</f>
        <v>121100059.41000003</v>
      </c>
      <c r="AE474" s="102">
        <f t="shared" si="12"/>
        <v>77524955.449999988</v>
      </c>
    </row>
    <row r="475" spans="1:32" ht="15.6" customHeight="1" thickTop="1" x14ac:dyDescent="0.25">
      <c r="D475" s="18"/>
      <c r="K475" s="27"/>
      <c r="W475" s="24"/>
      <c r="AA475" s="95"/>
      <c r="AB475" s="95"/>
      <c r="AC475" s="95"/>
      <c r="AD475" s="95"/>
      <c r="AE475" s="95"/>
    </row>
    <row r="476" spans="1:32" ht="15.6" customHeight="1" x14ac:dyDescent="0.25">
      <c r="D476" s="18"/>
      <c r="K476" s="27"/>
      <c r="W476" s="24"/>
      <c r="AA476" s="95"/>
      <c r="AB476" s="95"/>
      <c r="AC476" s="104"/>
      <c r="AD476" s="104"/>
      <c r="AE476" s="104"/>
    </row>
    <row r="477" spans="1:32" ht="11.25" x14ac:dyDescent="0.2">
      <c r="B477" s="95"/>
      <c r="C477" s="105"/>
      <c r="D477" s="106"/>
      <c r="K477" s="27"/>
      <c r="L477" s="21"/>
      <c r="W477" s="24"/>
      <c r="AA477" s="95"/>
      <c r="AB477" s="95"/>
      <c r="AC477" s="95"/>
      <c r="AD477" s="95"/>
      <c r="AE477" s="95"/>
    </row>
    <row r="478" spans="1:32" ht="11.25" x14ac:dyDescent="0.2">
      <c r="B478" s="107"/>
      <c r="C478" s="104"/>
      <c r="D478" s="106"/>
      <c r="I478" s="18" t="s">
        <v>354</v>
      </c>
      <c r="J478" s="21"/>
      <c r="K478" s="27"/>
      <c r="L478" s="21"/>
      <c r="M478" s="21"/>
      <c r="P478" s="66"/>
      <c r="W478" s="24"/>
      <c r="AA478" s="95"/>
      <c r="AB478" s="95"/>
      <c r="AC478" s="95"/>
      <c r="AD478" s="95"/>
      <c r="AE478" s="95"/>
    </row>
    <row r="479" spans="1:32" ht="11.25" x14ac:dyDescent="0.2">
      <c r="B479" s="108"/>
      <c r="C479" s="104"/>
      <c r="D479" s="106"/>
      <c r="K479" s="109"/>
      <c r="W479" s="24"/>
      <c r="AA479" s="95"/>
      <c r="AB479" s="95"/>
      <c r="AC479" s="95"/>
      <c r="AD479" s="95"/>
      <c r="AE479" s="95"/>
    </row>
    <row r="480" spans="1:32" ht="11.25" x14ac:dyDescent="0.2">
      <c r="B480" s="107"/>
      <c r="C480" s="104"/>
      <c r="D480" s="106"/>
      <c r="N480" s="21"/>
      <c r="W480" s="24"/>
      <c r="AA480" s="95"/>
      <c r="AB480" s="95"/>
      <c r="AC480" s="95"/>
      <c r="AD480" s="95"/>
      <c r="AE480" s="95"/>
    </row>
    <row r="481" spans="2:31" ht="11.25" x14ac:dyDescent="0.2">
      <c r="B481" s="108"/>
      <c r="C481" s="104"/>
      <c r="D481" s="106"/>
      <c r="J481" s="119"/>
      <c r="N481" s="89"/>
      <c r="W481" s="24"/>
      <c r="AA481" s="95"/>
      <c r="AB481" s="95"/>
      <c r="AC481" s="95"/>
      <c r="AD481" s="95"/>
      <c r="AE481" s="95"/>
    </row>
    <row r="482" spans="2:31" ht="11.25" x14ac:dyDescent="0.2">
      <c r="B482" s="108"/>
      <c r="C482" s="104"/>
      <c r="D482" s="106"/>
      <c r="M482" s="21"/>
      <c r="W482" s="24"/>
      <c r="AA482" s="95"/>
      <c r="AB482" s="95"/>
      <c r="AC482" s="95"/>
      <c r="AD482" s="95"/>
      <c r="AE482" s="95"/>
    </row>
    <row r="483" spans="2:31" ht="11.25" x14ac:dyDescent="0.2">
      <c r="B483" s="108"/>
      <c r="C483" s="104"/>
      <c r="D483" s="106"/>
      <c r="G483" s="21"/>
      <c r="H483" s="30"/>
      <c r="K483" s="21"/>
      <c r="M483" s="21"/>
      <c r="W483" s="24"/>
      <c r="AA483" s="95"/>
      <c r="AB483" s="95"/>
      <c r="AC483" s="95"/>
      <c r="AD483" s="95"/>
      <c r="AE483" s="95"/>
    </row>
    <row r="484" spans="2:31" ht="11.25" x14ac:dyDescent="0.2">
      <c r="B484" s="108"/>
      <c r="C484" s="104"/>
      <c r="D484" s="106"/>
      <c r="W484" s="24"/>
      <c r="AA484" s="95"/>
      <c r="AB484" s="95"/>
      <c r="AC484" s="95"/>
      <c r="AD484" s="95"/>
      <c r="AE484" s="95"/>
    </row>
    <row r="485" spans="2:31" ht="11.25" x14ac:dyDescent="0.2">
      <c r="B485" s="108"/>
      <c r="C485" s="104"/>
      <c r="D485" s="106"/>
      <c r="M485" s="21"/>
      <c r="W485" s="24"/>
      <c r="AA485" s="95"/>
      <c r="AB485" s="95"/>
      <c r="AC485" s="95"/>
      <c r="AD485" s="95"/>
      <c r="AE485" s="95"/>
    </row>
    <row r="486" spans="2:31" ht="11.25" x14ac:dyDescent="0.2">
      <c r="B486" s="108"/>
      <c r="C486" s="104"/>
      <c r="D486" s="106"/>
      <c r="T486" s="95"/>
      <c r="V486" s="95"/>
      <c r="W486" s="24"/>
      <c r="AA486" s="95"/>
      <c r="AB486" s="95"/>
      <c r="AC486" s="95"/>
      <c r="AD486" s="95"/>
      <c r="AE486" s="95"/>
    </row>
    <row r="487" spans="2:31" ht="11.25" x14ac:dyDescent="0.2">
      <c r="B487" s="108"/>
      <c r="C487" s="104"/>
      <c r="D487" s="106"/>
      <c r="W487" s="24"/>
      <c r="AA487" s="95"/>
      <c r="AB487" s="95"/>
      <c r="AC487" s="95"/>
      <c r="AD487" s="95"/>
      <c r="AE487" s="95"/>
    </row>
    <row r="488" spans="2:31" ht="11.25" x14ac:dyDescent="0.2">
      <c r="B488" s="108"/>
      <c r="C488" s="104"/>
      <c r="D488" s="106"/>
      <c r="W488" s="24"/>
      <c r="AA488" s="95"/>
      <c r="AB488" s="95"/>
      <c r="AC488" s="95"/>
      <c r="AD488" s="95"/>
      <c r="AE488" s="95"/>
    </row>
    <row r="489" spans="2:31" ht="11.25" x14ac:dyDescent="0.2">
      <c r="B489" s="108"/>
      <c r="C489" s="104"/>
      <c r="D489" s="106"/>
      <c r="W489" s="24"/>
      <c r="AA489" s="95"/>
      <c r="AB489" s="95"/>
      <c r="AC489" s="95"/>
      <c r="AD489" s="95"/>
      <c r="AE489" s="95"/>
    </row>
    <row r="490" spans="2:31" ht="11.25" x14ac:dyDescent="0.2">
      <c r="B490" s="108"/>
      <c r="C490" s="104"/>
      <c r="D490" s="106"/>
      <c r="W490" s="24"/>
      <c r="AA490" s="95"/>
      <c r="AB490" s="95"/>
      <c r="AC490" s="95"/>
      <c r="AD490" s="95"/>
      <c r="AE490" s="95"/>
    </row>
    <row r="491" spans="2:31" ht="11.25" x14ac:dyDescent="0.2">
      <c r="B491" s="108"/>
      <c r="C491" s="104"/>
      <c r="D491" s="106"/>
      <c r="W491" s="24"/>
      <c r="AA491" s="95"/>
      <c r="AB491" s="95"/>
      <c r="AC491" s="95"/>
      <c r="AD491" s="95"/>
      <c r="AE491" s="95"/>
    </row>
    <row r="492" spans="2:31" ht="11.25" x14ac:dyDescent="0.2">
      <c r="B492" s="108"/>
      <c r="C492" s="104"/>
      <c r="D492" s="106"/>
      <c r="W492" s="24"/>
      <c r="AA492" s="95"/>
      <c r="AB492" s="95"/>
      <c r="AC492" s="95"/>
      <c r="AD492" s="95"/>
      <c r="AE492" s="95"/>
    </row>
    <row r="493" spans="2:31" ht="11.25" x14ac:dyDescent="0.2">
      <c r="B493" s="108"/>
      <c r="C493" s="104"/>
      <c r="D493" s="106"/>
      <c r="W493" s="24"/>
      <c r="AA493" s="95"/>
      <c r="AB493" s="95"/>
      <c r="AC493" s="95"/>
      <c r="AD493" s="95"/>
      <c r="AE493" s="95"/>
    </row>
    <row r="494" spans="2:31" ht="11.25" x14ac:dyDescent="0.2">
      <c r="B494" s="108"/>
      <c r="C494" s="104"/>
      <c r="D494" s="106"/>
      <c r="W494" s="24"/>
      <c r="AA494" s="95"/>
      <c r="AB494" s="95"/>
      <c r="AC494" s="95"/>
      <c r="AD494" s="95"/>
      <c r="AE494" s="95"/>
    </row>
    <row r="495" spans="2:31" ht="11.25" x14ac:dyDescent="0.2">
      <c r="B495" s="108"/>
      <c r="C495" s="104"/>
      <c r="D495" s="106"/>
      <c r="W495" s="24"/>
      <c r="AA495" s="95"/>
      <c r="AB495" s="95"/>
      <c r="AC495" s="95"/>
      <c r="AD495" s="95"/>
      <c r="AE495" s="95"/>
    </row>
    <row r="496" spans="2:31" ht="11.25" x14ac:dyDescent="0.2">
      <c r="B496" s="108"/>
      <c r="C496" s="104"/>
      <c r="D496" s="106"/>
      <c r="W496" s="24"/>
      <c r="AA496" s="95"/>
      <c r="AB496" s="95"/>
      <c r="AC496" s="95"/>
      <c r="AD496" s="95"/>
      <c r="AE496" s="95"/>
    </row>
    <row r="497" spans="2:31" ht="11.25" x14ac:dyDescent="0.2">
      <c r="B497" s="108"/>
      <c r="C497" s="104"/>
      <c r="D497" s="106"/>
      <c r="W497" s="24"/>
      <c r="AA497" s="95"/>
      <c r="AB497" s="95"/>
      <c r="AC497" s="95"/>
      <c r="AD497" s="95"/>
      <c r="AE497" s="95"/>
    </row>
    <row r="498" spans="2:31" ht="11.25" x14ac:dyDescent="0.2">
      <c r="B498" s="108"/>
      <c r="C498" s="104"/>
      <c r="D498" s="106"/>
      <c r="W498" s="24"/>
      <c r="AA498" s="95"/>
      <c r="AB498" s="95"/>
      <c r="AC498" s="95"/>
      <c r="AD498" s="95"/>
      <c r="AE498" s="95"/>
    </row>
    <row r="499" spans="2:31" ht="11.25" x14ac:dyDescent="0.2">
      <c r="B499" s="108"/>
      <c r="C499" s="104"/>
      <c r="D499" s="106"/>
      <c r="W499" s="24"/>
      <c r="AA499" s="95"/>
      <c r="AB499" s="95"/>
      <c r="AC499" s="95"/>
      <c r="AD499" s="95"/>
      <c r="AE499" s="95"/>
    </row>
    <row r="500" spans="2:31" ht="11.25" x14ac:dyDescent="0.2">
      <c r="B500" s="108"/>
      <c r="C500" s="104"/>
      <c r="D500" s="106"/>
      <c r="W500" s="24"/>
      <c r="AA500" s="95"/>
      <c r="AB500" s="95"/>
      <c r="AC500" s="95"/>
      <c r="AD500" s="95"/>
      <c r="AE500" s="95"/>
    </row>
    <row r="501" spans="2:31" ht="11.25" x14ac:dyDescent="0.2">
      <c r="B501" s="108"/>
      <c r="C501" s="104"/>
      <c r="D501" s="106"/>
      <c r="W501" s="24"/>
      <c r="AA501" s="95"/>
      <c r="AB501" s="95"/>
      <c r="AC501" s="95"/>
      <c r="AD501" s="95"/>
      <c r="AE501" s="95"/>
    </row>
    <row r="502" spans="2:31" ht="11.25" x14ac:dyDescent="0.2">
      <c r="B502" s="108"/>
      <c r="C502" s="104"/>
      <c r="D502" s="106"/>
      <c r="W502" s="24"/>
      <c r="AA502" s="95"/>
      <c r="AB502" s="95"/>
      <c r="AC502" s="95"/>
      <c r="AD502" s="95"/>
      <c r="AE502" s="95"/>
    </row>
    <row r="503" spans="2:31" ht="11.25" x14ac:dyDescent="0.2">
      <c r="B503" s="108"/>
      <c r="C503" s="104"/>
      <c r="D503" s="106"/>
      <c r="W503" s="24"/>
      <c r="AA503" s="95"/>
      <c r="AB503" s="95"/>
      <c r="AC503" s="95"/>
      <c r="AD503" s="95"/>
      <c r="AE503" s="95"/>
    </row>
    <row r="504" spans="2:31" ht="11.25" x14ac:dyDescent="0.2">
      <c r="B504" s="108"/>
      <c r="C504" s="104"/>
      <c r="D504" s="106"/>
      <c r="W504" s="24"/>
      <c r="AA504" s="95"/>
      <c r="AB504" s="95"/>
      <c r="AC504" s="95"/>
      <c r="AD504" s="95"/>
      <c r="AE504" s="95"/>
    </row>
    <row r="505" spans="2:31" ht="11.25" x14ac:dyDescent="0.2">
      <c r="B505" s="108"/>
      <c r="C505" s="104"/>
      <c r="D505" s="106"/>
      <c r="W505" s="24"/>
      <c r="AA505" s="95"/>
      <c r="AB505" s="95"/>
      <c r="AC505" s="95"/>
      <c r="AD505" s="95"/>
      <c r="AE505" s="95"/>
    </row>
    <row r="506" spans="2:31" ht="11.25" x14ac:dyDescent="0.2">
      <c r="B506" s="108"/>
      <c r="C506" s="104"/>
      <c r="D506" s="106"/>
      <c r="W506" s="24"/>
      <c r="AA506" s="95"/>
      <c r="AB506" s="95"/>
      <c r="AC506" s="95"/>
      <c r="AD506" s="95"/>
      <c r="AE506" s="95"/>
    </row>
    <row r="507" spans="2:31" ht="11.25" x14ac:dyDescent="0.2">
      <c r="B507" s="108"/>
      <c r="C507" s="104"/>
      <c r="D507" s="106"/>
      <c r="W507" s="24"/>
      <c r="AA507" s="95"/>
      <c r="AB507" s="95"/>
      <c r="AC507" s="95"/>
      <c r="AD507" s="95"/>
      <c r="AE507" s="95"/>
    </row>
    <row r="508" spans="2:31" ht="11.25" x14ac:dyDescent="0.2">
      <c r="B508" s="108"/>
      <c r="C508" s="104"/>
      <c r="D508" s="106"/>
      <c r="W508" s="24"/>
      <c r="AA508" s="95"/>
      <c r="AB508" s="95"/>
      <c r="AC508" s="95"/>
      <c r="AD508" s="95"/>
      <c r="AE508" s="95"/>
    </row>
    <row r="509" spans="2:31" ht="11.25" x14ac:dyDescent="0.2">
      <c r="B509" s="108"/>
      <c r="C509" s="104"/>
      <c r="D509" s="106"/>
      <c r="W509" s="24"/>
      <c r="AA509" s="95"/>
      <c r="AB509" s="95"/>
      <c r="AC509" s="95"/>
      <c r="AD509" s="95"/>
      <c r="AE509" s="95"/>
    </row>
    <row r="510" spans="2:31" ht="11.25" x14ac:dyDescent="0.2">
      <c r="B510" s="108"/>
      <c r="C510" s="104"/>
      <c r="D510" s="106"/>
      <c r="W510" s="24"/>
      <c r="AA510" s="95"/>
      <c r="AB510" s="95"/>
      <c r="AC510" s="95"/>
      <c r="AD510" s="95"/>
      <c r="AE510" s="95"/>
    </row>
    <row r="511" spans="2:31" ht="11.25" x14ac:dyDescent="0.2">
      <c r="B511" s="108"/>
      <c r="C511" s="104"/>
      <c r="D511" s="106"/>
      <c r="W511" s="24"/>
      <c r="AA511" s="95"/>
      <c r="AB511" s="95"/>
      <c r="AC511" s="95"/>
      <c r="AD511" s="95"/>
      <c r="AE511" s="95"/>
    </row>
    <row r="512" spans="2:31" ht="11.25" x14ac:dyDescent="0.2">
      <c r="B512" s="108"/>
      <c r="C512" s="104"/>
      <c r="D512" s="106"/>
      <c r="W512" s="24"/>
      <c r="AA512" s="95"/>
      <c r="AB512" s="95"/>
      <c r="AC512" s="95"/>
      <c r="AD512" s="95"/>
      <c r="AE512" s="95"/>
    </row>
    <row r="513" spans="2:31" ht="11.25" x14ac:dyDescent="0.2">
      <c r="B513" s="108"/>
      <c r="C513" s="104"/>
      <c r="D513" s="106"/>
      <c r="W513" s="24"/>
      <c r="AA513" s="95"/>
      <c r="AB513" s="95"/>
      <c r="AC513" s="95"/>
      <c r="AD513" s="95"/>
      <c r="AE513" s="95"/>
    </row>
    <row r="514" spans="2:31" ht="11.25" x14ac:dyDescent="0.2">
      <c r="B514" s="108"/>
      <c r="C514" s="104"/>
      <c r="D514" s="106"/>
      <c r="W514" s="24"/>
      <c r="AA514" s="95"/>
      <c r="AB514" s="95"/>
      <c r="AC514" s="95"/>
      <c r="AD514" s="95"/>
      <c r="AE514" s="95"/>
    </row>
    <row r="515" spans="2:31" ht="11.25" x14ac:dyDescent="0.2">
      <c r="B515" s="108"/>
      <c r="C515" s="104"/>
      <c r="D515" s="106"/>
      <c r="W515" s="24"/>
      <c r="AA515" s="95"/>
      <c r="AB515" s="95"/>
      <c r="AC515" s="95"/>
      <c r="AD515" s="95"/>
      <c r="AE515" s="95"/>
    </row>
    <row r="516" spans="2:31" ht="11.25" x14ac:dyDescent="0.2">
      <c r="B516" s="108"/>
      <c r="C516" s="104"/>
      <c r="D516" s="106"/>
      <c r="W516" s="24"/>
      <c r="AA516" s="95"/>
      <c r="AB516" s="95"/>
      <c r="AC516" s="95"/>
      <c r="AD516" s="95"/>
      <c r="AE516" s="95"/>
    </row>
    <row r="517" spans="2:31" ht="11.25" x14ac:dyDescent="0.2">
      <c r="B517" s="108"/>
      <c r="C517" s="104"/>
      <c r="D517" s="106"/>
      <c r="W517" s="24"/>
      <c r="AA517" s="95"/>
      <c r="AB517" s="95"/>
      <c r="AC517" s="95"/>
      <c r="AD517" s="95"/>
      <c r="AE517" s="95"/>
    </row>
    <row r="518" spans="2:31" ht="11.25" x14ac:dyDescent="0.2">
      <c r="B518" s="108"/>
      <c r="C518" s="104"/>
      <c r="D518" s="106"/>
      <c r="W518" s="24"/>
      <c r="AA518" s="95"/>
      <c r="AB518" s="95"/>
      <c r="AC518" s="95"/>
      <c r="AD518" s="95"/>
      <c r="AE518" s="95"/>
    </row>
    <row r="519" spans="2:31" ht="11.25" x14ac:dyDescent="0.2">
      <c r="B519" s="108"/>
      <c r="C519" s="104"/>
      <c r="D519" s="106"/>
      <c r="W519" s="24"/>
      <c r="AA519" s="95"/>
      <c r="AB519" s="95"/>
      <c r="AC519" s="95"/>
      <c r="AD519" s="95"/>
      <c r="AE519" s="95"/>
    </row>
    <row r="520" spans="2:31" ht="11.25" x14ac:dyDescent="0.2">
      <c r="B520" s="108"/>
      <c r="C520" s="104"/>
      <c r="D520" s="106"/>
      <c r="W520" s="24"/>
      <c r="AA520" s="95"/>
      <c r="AB520" s="95"/>
      <c r="AC520" s="95"/>
      <c r="AD520" s="95"/>
      <c r="AE520" s="95"/>
    </row>
    <row r="521" spans="2:31" ht="11.25" x14ac:dyDescent="0.2">
      <c r="B521" s="108"/>
      <c r="C521" s="104"/>
      <c r="D521" s="106"/>
      <c r="W521" s="24"/>
      <c r="AA521" s="95"/>
      <c r="AB521" s="95"/>
      <c r="AC521" s="95"/>
      <c r="AD521" s="95"/>
      <c r="AE521" s="95"/>
    </row>
    <row r="522" spans="2:31" ht="11.25" x14ac:dyDescent="0.2">
      <c r="B522" s="108"/>
      <c r="C522" s="104"/>
      <c r="D522" s="106"/>
      <c r="W522" s="24"/>
      <c r="AA522" s="95"/>
      <c r="AB522" s="95"/>
      <c r="AC522" s="95"/>
      <c r="AD522" s="95"/>
      <c r="AE522" s="95"/>
    </row>
    <row r="523" spans="2:31" ht="11.25" x14ac:dyDescent="0.2">
      <c r="B523" s="108"/>
      <c r="C523" s="104"/>
      <c r="D523" s="106"/>
      <c r="W523" s="24"/>
      <c r="AA523" s="95"/>
      <c r="AB523" s="95"/>
      <c r="AC523" s="95"/>
      <c r="AD523" s="95"/>
      <c r="AE523" s="95"/>
    </row>
    <row r="524" spans="2:31" ht="11.25" x14ac:dyDescent="0.2">
      <c r="B524" s="108"/>
      <c r="C524" s="104"/>
      <c r="D524" s="106"/>
      <c r="W524" s="24"/>
      <c r="AA524" s="95"/>
      <c r="AB524" s="95"/>
      <c r="AC524" s="95"/>
      <c r="AD524" s="95"/>
      <c r="AE524" s="95"/>
    </row>
    <row r="525" spans="2:31" ht="11.25" x14ac:dyDescent="0.2">
      <c r="B525" s="108"/>
      <c r="C525" s="104"/>
      <c r="D525" s="106"/>
      <c r="W525" s="24"/>
      <c r="AA525" s="95"/>
      <c r="AB525" s="95"/>
      <c r="AC525" s="95"/>
      <c r="AD525" s="95"/>
      <c r="AE525" s="95"/>
    </row>
    <row r="526" spans="2:31" ht="11.25" x14ac:dyDescent="0.2">
      <c r="B526" s="108"/>
      <c r="C526" s="104"/>
      <c r="D526" s="106"/>
      <c r="W526" s="24"/>
      <c r="AA526" s="95"/>
      <c r="AB526" s="95"/>
      <c r="AC526" s="95"/>
      <c r="AD526" s="95"/>
      <c r="AE526" s="95"/>
    </row>
    <row r="527" spans="2:31" ht="11.25" x14ac:dyDescent="0.2">
      <c r="B527" s="108"/>
      <c r="C527" s="104"/>
      <c r="D527" s="106"/>
      <c r="W527" s="24"/>
      <c r="AA527" s="95"/>
      <c r="AB527" s="95"/>
      <c r="AC527" s="95"/>
      <c r="AD527" s="95"/>
      <c r="AE527" s="95"/>
    </row>
    <row r="528" spans="2:31" ht="11.25" x14ac:dyDescent="0.2">
      <c r="B528" s="108"/>
      <c r="C528" s="104"/>
      <c r="D528" s="106"/>
      <c r="W528" s="24"/>
      <c r="AA528" s="95"/>
      <c r="AB528" s="95"/>
      <c r="AC528" s="95"/>
      <c r="AD528" s="95"/>
      <c r="AE528" s="95"/>
    </row>
    <row r="529" spans="2:31" ht="11.25" x14ac:dyDescent="0.2">
      <c r="B529" s="108"/>
      <c r="C529" s="104"/>
      <c r="D529" s="106"/>
      <c r="W529" s="24"/>
      <c r="AA529" s="95"/>
      <c r="AB529" s="95"/>
      <c r="AC529" s="95"/>
      <c r="AD529" s="95"/>
      <c r="AE529" s="95"/>
    </row>
    <row r="530" spans="2:31" ht="11.25" x14ac:dyDescent="0.2">
      <c r="B530" s="108"/>
      <c r="C530" s="104"/>
      <c r="D530" s="106"/>
      <c r="W530" s="24"/>
      <c r="AA530" s="95"/>
      <c r="AB530" s="95"/>
      <c r="AC530" s="95"/>
      <c r="AD530" s="95"/>
      <c r="AE530" s="95"/>
    </row>
    <row r="531" spans="2:31" ht="11.25" x14ac:dyDescent="0.2">
      <c r="B531" s="108"/>
      <c r="C531" s="104"/>
      <c r="D531" s="106"/>
      <c r="W531" s="24"/>
      <c r="AA531" s="95"/>
      <c r="AB531" s="95"/>
      <c r="AC531" s="95"/>
      <c r="AD531" s="95"/>
      <c r="AE531" s="95"/>
    </row>
    <row r="532" spans="2:31" ht="11.25" x14ac:dyDescent="0.2">
      <c r="B532" s="108"/>
      <c r="C532" s="104"/>
      <c r="D532" s="106"/>
      <c r="W532" s="24"/>
      <c r="AA532" s="95"/>
      <c r="AB532" s="95"/>
      <c r="AC532" s="95"/>
      <c r="AD532" s="95"/>
      <c r="AE532" s="95"/>
    </row>
    <row r="533" spans="2:31" ht="11.25" x14ac:dyDescent="0.2">
      <c r="B533" s="108"/>
      <c r="C533" s="104"/>
      <c r="D533" s="106"/>
      <c r="W533" s="24"/>
      <c r="AA533" s="95"/>
      <c r="AB533" s="95"/>
      <c r="AC533" s="95"/>
      <c r="AD533" s="95"/>
      <c r="AE533" s="95"/>
    </row>
    <row r="534" spans="2:31" ht="11.25" x14ac:dyDescent="0.2">
      <c r="B534" s="108"/>
      <c r="C534" s="104"/>
      <c r="D534" s="106"/>
      <c r="W534" s="24"/>
      <c r="AA534" s="95"/>
      <c r="AB534" s="95"/>
      <c r="AC534" s="95"/>
      <c r="AD534" s="95"/>
      <c r="AE534" s="95"/>
    </row>
    <row r="535" spans="2:31" ht="11.25" x14ac:dyDescent="0.2">
      <c r="B535" s="108"/>
      <c r="C535" s="104"/>
      <c r="D535" s="106"/>
      <c r="W535" s="24"/>
      <c r="AA535" s="95"/>
      <c r="AB535" s="95"/>
      <c r="AC535" s="95"/>
      <c r="AD535" s="95"/>
      <c r="AE535" s="95"/>
    </row>
    <row r="536" spans="2:31" ht="11.25" x14ac:dyDescent="0.2">
      <c r="B536" s="108"/>
      <c r="C536" s="104"/>
      <c r="D536" s="106"/>
      <c r="W536" s="24"/>
      <c r="AA536" s="95"/>
      <c r="AB536" s="95"/>
      <c r="AC536" s="95"/>
      <c r="AD536" s="95"/>
      <c r="AE536" s="95"/>
    </row>
    <row r="537" spans="2:31" ht="11.25" x14ac:dyDescent="0.2">
      <c r="B537" s="108"/>
      <c r="C537" s="104"/>
      <c r="D537" s="106"/>
      <c r="W537" s="24"/>
      <c r="AA537" s="95"/>
      <c r="AB537" s="95"/>
      <c r="AC537" s="95"/>
      <c r="AD537" s="95"/>
      <c r="AE537" s="95"/>
    </row>
    <row r="538" spans="2:31" ht="11.25" x14ac:dyDescent="0.2">
      <c r="B538" s="108"/>
      <c r="C538" s="104"/>
      <c r="D538" s="106"/>
      <c r="W538" s="24"/>
      <c r="AA538" s="95"/>
      <c r="AB538" s="95"/>
      <c r="AC538" s="95"/>
      <c r="AD538" s="95"/>
      <c r="AE538" s="95"/>
    </row>
    <row r="539" spans="2:31" ht="11.25" x14ac:dyDescent="0.2">
      <c r="B539" s="108"/>
      <c r="C539" s="104"/>
      <c r="D539" s="106"/>
      <c r="W539" s="24"/>
      <c r="AA539" s="95"/>
      <c r="AB539" s="95"/>
      <c r="AC539" s="95"/>
      <c r="AD539" s="95"/>
      <c r="AE539" s="95"/>
    </row>
    <row r="540" spans="2:31" ht="11.25" x14ac:dyDescent="0.2">
      <c r="B540" s="108"/>
      <c r="C540" s="104"/>
      <c r="D540" s="106"/>
      <c r="W540" s="24"/>
      <c r="AA540" s="95"/>
      <c r="AB540" s="95"/>
      <c r="AC540" s="95"/>
      <c r="AD540" s="95"/>
      <c r="AE540" s="95"/>
    </row>
    <row r="541" spans="2:31" ht="11.25" x14ac:dyDescent="0.2">
      <c r="B541" s="108"/>
      <c r="C541" s="104"/>
      <c r="D541" s="106"/>
      <c r="W541" s="24"/>
      <c r="AA541" s="95"/>
      <c r="AB541" s="95"/>
      <c r="AC541" s="95"/>
      <c r="AD541" s="95"/>
      <c r="AE541" s="95"/>
    </row>
    <row r="542" spans="2:31" ht="11.25" x14ac:dyDescent="0.2">
      <c r="B542" s="108"/>
      <c r="C542" s="104"/>
      <c r="D542" s="106"/>
      <c r="W542" s="24"/>
      <c r="AA542" s="95"/>
      <c r="AB542" s="95"/>
      <c r="AC542" s="95"/>
      <c r="AD542" s="95"/>
      <c r="AE542" s="95"/>
    </row>
    <row r="543" spans="2:31" ht="11.25" x14ac:dyDescent="0.2">
      <c r="B543" s="108"/>
      <c r="C543" s="104"/>
      <c r="D543" s="106"/>
      <c r="W543" s="24"/>
      <c r="AA543" s="95"/>
      <c r="AB543" s="95"/>
      <c r="AC543" s="95"/>
      <c r="AD543" s="95"/>
      <c r="AE543" s="95"/>
    </row>
    <row r="544" spans="2:31" ht="11.25" x14ac:dyDescent="0.2">
      <c r="B544" s="108"/>
      <c r="C544" s="104"/>
      <c r="D544" s="106"/>
      <c r="W544" s="24"/>
      <c r="AA544" s="95"/>
      <c r="AB544" s="95"/>
      <c r="AC544" s="95"/>
      <c r="AD544" s="95"/>
      <c r="AE544" s="95"/>
    </row>
    <row r="545" spans="2:31" ht="11.25" x14ac:dyDescent="0.2">
      <c r="B545" s="108"/>
      <c r="C545" s="104"/>
      <c r="D545" s="106"/>
      <c r="W545" s="24"/>
      <c r="AA545" s="95"/>
      <c r="AB545" s="95"/>
      <c r="AC545" s="95"/>
      <c r="AD545" s="95"/>
      <c r="AE545" s="95"/>
    </row>
    <row r="546" spans="2:31" ht="11.25" x14ac:dyDescent="0.2">
      <c r="B546" s="108"/>
      <c r="C546" s="104"/>
      <c r="D546" s="106"/>
      <c r="W546" s="24"/>
      <c r="AA546" s="95"/>
      <c r="AB546" s="95"/>
      <c r="AC546" s="95"/>
      <c r="AD546" s="95"/>
      <c r="AE546" s="95"/>
    </row>
    <row r="547" spans="2:31" ht="11.25" x14ac:dyDescent="0.2">
      <c r="B547" s="108"/>
      <c r="C547" s="104"/>
      <c r="D547" s="106"/>
      <c r="W547" s="24"/>
      <c r="AA547" s="95"/>
      <c r="AB547" s="95"/>
      <c r="AC547" s="95"/>
      <c r="AD547" s="95"/>
      <c r="AE547" s="95"/>
    </row>
    <row r="548" spans="2:31" ht="11.25" x14ac:dyDescent="0.2">
      <c r="B548" s="108"/>
      <c r="C548" s="104"/>
      <c r="D548" s="106"/>
      <c r="W548" s="24"/>
      <c r="AA548" s="95"/>
      <c r="AB548" s="95"/>
      <c r="AC548" s="95"/>
      <c r="AD548" s="95"/>
      <c r="AE548" s="95"/>
    </row>
    <row r="549" spans="2:31" ht="11.25" x14ac:dyDescent="0.2">
      <c r="B549" s="108"/>
      <c r="C549" s="104"/>
      <c r="D549" s="106"/>
      <c r="W549" s="24"/>
      <c r="AA549" s="95"/>
      <c r="AB549" s="95"/>
      <c r="AC549" s="95"/>
      <c r="AD549" s="95"/>
      <c r="AE549" s="95"/>
    </row>
    <row r="550" spans="2:31" ht="11.25" x14ac:dyDescent="0.2">
      <c r="B550" s="108"/>
      <c r="C550" s="104"/>
      <c r="D550" s="106"/>
      <c r="W550" s="24"/>
      <c r="AA550" s="95"/>
      <c r="AB550" s="95"/>
      <c r="AC550" s="95"/>
      <c r="AD550" s="95"/>
      <c r="AE550" s="95"/>
    </row>
    <row r="551" spans="2:31" ht="11.25" x14ac:dyDescent="0.2">
      <c r="B551" s="107"/>
      <c r="C551" s="104"/>
      <c r="D551" s="106"/>
      <c r="W551" s="24"/>
      <c r="AA551" s="95"/>
      <c r="AB551" s="95"/>
      <c r="AC551" s="95"/>
      <c r="AD551" s="95"/>
      <c r="AE551" s="95"/>
    </row>
    <row r="552" spans="2:31" ht="11.25" x14ac:dyDescent="0.2">
      <c r="B552" s="108"/>
      <c r="C552" s="104"/>
      <c r="D552" s="106"/>
      <c r="W552" s="24"/>
      <c r="AA552" s="95"/>
      <c r="AB552" s="95"/>
      <c r="AC552" s="95"/>
      <c r="AD552" s="95"/>
      <c r="AE552" s="95"/>
    </row>
    <row r="553" spans="2:31" ht="11.25" x14ac:dyDescent="0.2">
      <c r="B553" s="108"/>
      <c r="C553" s="104"/>
      <c r="D553" s="106"/>
      <c r="W553" s="24"/>
      <c r="AA553" s="95"/>
      <c r="AB553" s="95"/>
      <c r="AC553" s="95"/>
      <c r="AD553" s="95"/>
      <c r="AE553" s="95"/>
    </row>
    <row r="554" spans="2:31" ht="11.25" x14ac:dyDescent="0.2">
      <c r="B554" s="108"/>
      <c r="C554" s="104"/>
      <c r="D554" s="106"/>
      <c r="W554" s="24"/>
      <c r="AA554" s="95"/>
      <c r="AB554" s="95"/>
      <c r="AC554" s="95"/>
      <c r="AD554" s="95"/>
      <c r="AE554" s="95"/>
    </row>
    <row r="555" spans="2:31" ht="11.25" x14ac:dyDescent="0.2">
      <c r="B555" s="108"/>
      <c r="C555" s="104"/>
      <c r="D555" s="106"/>
      <c r="W555" s="24"/>
      <c r="AA555" s="95"/>
      <c r="AB555" s="95"/>
      <c r="AC555" s="95"/>
      <c r="AD555" s="95"/>
      <c r="AE555" s="95"/>
    </row>
    <row r="556" spans="2:31" ht="11.25" x14ac:dyDescent="0.2">
      <c r="B556" s="108"/>
      <c r="C556" s="104"/>
      <c r="D556" s="106"/>
      <c r="W556" s="24"/>
      <c r="AA556" s="95"/>
      <c r="AB556" s="95"/>
      <c r="AC556" s="95"/>
      <c r="AD556" s="95"/>
      <c r="AE556" s="95"/>
    </row>
    <row r="557" spans="2:31" ht="11.25" x14ac:dyDescent="0.2">
      <c r="B557" s="108"/>
      <c r="C557" s="104"/>
      <c r="D557" s="106"/>
      <c r="W557" s="24"/>
      <c r="AA557" s="95"/>
      <c r="AB557" s="95"/>
      <c r="AC557" s="95"/>
      <c r="AD557" s="95"/>
      <c r="AE557" s="95"/>
    </row>
    <row r="558" spans="2:31" ht="11.25" x14ac:dyDescent="0.2">
      <c r="B558" s="108"/>
      <c r="C558" s="104"/>
      <c r="D558" s="106"/>
      <c r="W558" s="24"/>
      <c r="AA558" s="95"/>
      <c r="AB558" s="95"/>
      <c r="AC558" s="95"/>
      <c r="AD558" s="95"/>
      <c r="AE558" s="95"/>
    </row>
    <row r="559" spans="2:31" ht="11.25" x14ac:dyDescent="0.2">
      <c r="B559" s="108"/>
      <c r="C559" s="104"/>
      <c r="D559" s="106"/>
      <c r="W559" s="24"/>
      <c r="AA559" s="95"/>
      <c r="AB559" s="95"/>
      <c r="AC559" s="95"/>
      <c r="AD559" s="95"/>
      <c r="AE559" s="95"/>
    </row>
    <row r="560" spans="2:31" ht="11.25" x14ac:dyDescent="0.2">
      <c r="B560" s="108"/>
      <c r="C560" s="104"/>
      <c r="D560" s="106"/>
      <c r="W560" s="24"/>
      <c r="AA560" s="95"/>
      <c r="AB560" s="95"/>
      <c r="AC560" s="95"/>
      <c r="AD560" s="95"/>
      <c r="AE560" s="95"/>
    </row>
    <row r="561" spans="2:31" ht="11.25" x14ac:dyDescent="0.2">
      <c r="B561" s="108"/>
      <c r="C561" s="104"/>
      <c r="D561" s="106"/>
      <c r="W561" s="24"/>
      <c r="AA561" s="95"/>
      <c r="AB561" s="95"/>
      <c r="AC561" s="95"/>
      <c r="AD561" s="95"/>
      <c r="AE561" s="95"/>
    </row>
    <row r="562" spans="2:31" ht="11.25" x14ac:dyDescent="0.2">
      <c r="B562" s="108"/>
      <c r="C562" s="104"/>
      <c r="D562" s="106"/>
      <c r="W562" s="24"/>
      <c r="AA562" s="95"/>
      <c r="AB562" s="95"/>
      <c r="AC562" s="95"/>
      <c r="AD562" s="95"/>
      <c r="AE562" s="95"/>
    </row>
    <row r="563" spans="2:31" ht="11.25" x14ac:dyDescent="0.2">
      <c r="B563" s="108"/>
      <c r="C563" s="104"/>
      <c r="D563" s="106"/>
      <c r="W563" s="24"/>
      <c r="AA563" s="95"/>
      <c r="AB563" s="95"/>
      <c r="AC563" s="95"/>
      <c r="AD563" s="95"/>
      <c r="AE563" s="95"/>
    </row>
    <row r="564" spans="2:31" ht="11.25" x14ac:dyDescent="0.2">
      <c r="B564" s="108"/>
      <c r="C564" s="104"/>
      <c r="D564" s="106"/>
      <c r="W564" s="24"/>
      <c r="AA564" s="95"/>
      <c r="AB564" s="95"/>
      <c r="AC564" s="95"/>
      <c r="AD564" s="95"/>
      <c r="AE564" s="95"/>
    </row>
    <row r="565" spans="2:31" ht="11.25" x14ac:dyDescent="0.2">
      <c r="B565" s="108"/>
      <c r="C565" s="104"/>
      <c r="D565" s="106"/>
      <c r="W565" s="24"/>
      <c r="AA565" s="95"/>
      <c r="AB565" s="95"/>
      <c r="AC565" s="95"/>
      <c r="AD565" s="95"/>
      <c r="AE565" s="95"/>
    </row>
    <row r="566" spans="2:31" ht="11.25" x14ac:dyDescent="0.2">
      <c r="B566" s="108"/>
      <c r="C566" s="104"/>
      <c r="D566" s="106"/>
      <c r="W566" s="24"/>
      <c r="AA566" s="95"/>
      <c r="AB566" s="95"/>
      <c r="AC566" s="95"/>
      <c r="AD566" s="95"/>
      <c r="AE566" s="95"/>
    </row>
    <row r="567" spans="2:31" ht="11.25" x14ac:dyDescent="0.2">
      <c r="B567" s="108"/>
      <c r="C567" s="104"/>
      <c r="D567" s="106"/>
      <c r="W567" s="24"/>
      <c r="AA567" s="95"/>
      <c r="AB567" s="95"/>
      <c r="AC567" s="95"/>
      <c r="AD567" s="95"/>
      <c r="AE567" s="95"/>
    </row>
    <row r="568" spans="2:31" ht="11.25" x14ac:dyDescent="0.2">
      <c r="B568" s="108"/>
      <c r="C568" s="104"/>
      <c r="D568" s="106"/>
      <c r="W568" s="24"/>
      <c r="AA568" s="95"/>
      <c r="AB568" s="95"/>
      <c r="AC568" s="95"/>
      <c r="AD568" s="95"/>
      <c r="AE568" s="95"/>
    </row>
    <row r="569" spans="2:31" ht="11.25" x14ac:dyDescent="0.2">
      <c r="B569" s="108"/>
      <c r="C569" s="104"/>
      <c r="D569" s="106"/>
      <c r="W569" s="24"/>
      <c r="AA569" s="95"/>
      <c r="AB569" s="95"/>
      <c r="AC569" s="95"/>
      <c r="AD569" s="95"/>
      <c r="AE569" s="95"/>
    </row>
    <row r="570" spans="2:31" ht="11.25" x14ac:dyDescent="0.2">
      <c r="B570" s="108"/>
      <c r="C570" s="104"/>
      <c r="D570" s="106"/>
      <c r="W570" s="24"/>
      <c r="AA570" s="95"/>
      <c r="AB570" s="95"/>
      <c r="AC570" s="95"/>
      <c r="AD570" s="95"/>
      <c r="AE570" s="95"/>
    </row>
    <row r="571" spans="2:31" ht="11.25" x14ac:dyDescent="0.2">
      <c r="B571" s="108"/>
      <c r="C571" s="104"/>
      <c r="D571" s="106"/>
      <c r="W571" s="24"/>
      <c r="AA571" s="95"/>
      <c r="AB571" s="95"/>
      <c r="AC571" s="95"/>
      <c r="AD571" s="95"/>
      <c r="AE571" s="95"/>
    </row>
    <row r="572" spans="2:31" ht="11.25" x14ac:dyDescent="0.2">
      <c r="B572" s="108"/>
      <c r="C572" s="104"/>
      <c r="D572" s="106"/>
      <c r="W572" s="24"/>
      <c r="AA572" s="95"/>
      <c r="AB572" s="95"/>
      <c r="AC572" s="95"/>
      <c r="AD572" s="95"/>
      <c r="AE572" s="95"/>
    </row>
    <row r="573" spans="2:31" ht="11.25" x14ac:dyDescent="0.2">
      <c r="B573" s="108"/>
      <c r="C573" s="104"/>
      <c r="D573" s="106"/>
      <c r="W573" s="24"/>
      <c r="AA573" s="95"/>
      <c r="AB573" s="95"/>
      <c r="AC573" s="95"/>
      <c r="AD573" s="95"/>
      <c r="AE573" s="95"/>
    </row>
    <row r="574" spans="2:31" ht="11.25" x14ac:dyDescent="0.2">
      <c r="B574" s="108"/>
      <c r="C574" s="104"/>
      <c r="D574" s="106"/>
      <c r="W574" s="24"/>
      <c r="AA574" s="95"/>
      <c r="AB574" s="95"/>
      <c r="AC574" s="95"/>
      <c r="AD574" s="95"/>
      <c r="AE574" s="95"/>
    </row>
    <row r="575" spans="2:31" ht="11.25" x14ac:dyDescent="0.2">
      <c r="B575" s="108"/>
      <c r="C575" s="104"/>
      <c r="D575" s="106"/>
      <c r="W575" s="24"/>
      <c r="AA575" s="95"/>
      <c r="AB575" s="95"/>
      <c r="AC575" s="95"/>
      <c r="AD575" s="95"/>
      <c r="AE575" s="95"/>
    </row>
    <row r="576" spans="2:31" ht="11.25" x14ac:dyDescent="0.2">
      <c r="B576" s="108"/>
      <c r="C576" s="104"/>
      <c r="D576" s="106"/>
      <c r="W576" s="24"/>
      <c r="AA576" s="95"/>
      <c r="AB576" s="95"/>
      <c r="AC576" s="95"/>
      <c r="AD576" s="95"/>
      <c r="AE576" s="95"/>
    </row>
    <row r="577" spans="2:31" ht="11.25" x14ac:dyDescent="0.2">
      <c r="B577" s="108"/>
      <c r="C577" s="104"/>
      <c r="D577" s="106"/>
      <c r="W577" s="24"/>
      <c r="AA577" s="95"/>
      <c r="AB577" s="95"/>
      <c r="AC577" s="95"/>
      <c r="AD577" s="95"/>
      <c r="AE577" s="95"/>
    </row>
    <row r="578" spans="2:31" ht="11.25" x14ac:dyDescent="0.2">
      <c r="B578" s="108"/>
      <c r="C578" s="104"/>
      <c r="D578" s="106"/>
      <c r="W578" s="24"/>
      <c r="AA578" s="95"/>
      <c r="AB578" s="95"/>
      <c r="AC578" s="95"/>
      <c r="AD578" s="95"/>
      <c r="AE578" s="95"/>
    </row>
    <row r="579" spans="2:31" ht="11.25" x14ac:dyDescent="0.2">
      <c r="B579" s="108"/>
      <c r="C579" s="104"/>
      <c r="D579" s="106"/>
      <c r="W579" s="24"/>
      <c r="AA579" s="95"/>
      <c r="AB579" s="95"/>
      <c r="AC579" s="95"/>
      <c r="AD579" s="95"/>
      <c r="AE579" s="95"/>
    </row>
    <row r="580" spans="2:31" ht="11.25" x14ac:dyDescent="0.2">
      <c r="B580" s="108"/>
      <c r="C580" s="104"/>
      <c r="D580" s="106"/>
      <c r="W580" s="24"/>
      <c r="AA580" s="95"/>
      <c r="AB580" s="95"/>
      <c r="AC580" s="95"/>
      <c r="AD580" s="95"/>
      <c r="AE580" s="95"/>
    </row>
    <row r="581" spans="2:31" ht="11.25" x14ac:dyDescent="0.2">
      <c r="B581" s="108"/>
      <c r="C581" s="104"/>
      <c r="D581" s="106"/>
      <c r="W581" s="24"/>
      <c r="AA581" s="95"/>
      <c r="AB581" s="95"/>
      <c r="AC581" s="95"/>
      <c r="AD581" s="95"/>
      <c r="AE581" s="95"/>
    </row>
    <row r="582" spans="2:31" ht="11.25" x14ac:dyDescent="0.2">
      <c r="B582" s="108"/>
      <c r="C582" s="104"/>
      <c r="D582" s="106"/>
      <c r="W582" s="24"/>
      <c r="AA582" s="95"/>
      <c r="AB582" s="95"/>
      <c r="AC582" s="95"/>
      <c r="AD582" s="95"/>
      <c r="AE582" s="95"/>
    </row>
    <row r="583" spans="2:31" ht="11.25" x14ac:dyDescent="0.2">
      <c r="B583" s="108"/>
      <c r="C583" s="104"/>
      <c r="D583" s="106"/>
      <c r="W583" s="24"/>
      <c r="AA583" s="95"/>
      <c r="AB583" s="95"/>
      <c r="AC583" s="95"/>
      <c r="AD583" s="95"/>
      <c r="AE583" s="95"/>
    </row>
    <row r="584" spans="2:31" ht="11.25" x14ac:dyDescent="0.2">
      <c r="B584" s="108"/>
      <c r="C584" s="104"/>
      <c r="D584" s="106"/>
      <c r="W584" s="24"/>
      <c r="AA584" s="95"/>
      <c r="AB584" s="95"/>
      <c r="AC584" s="95"/>
      <c r="AD584" s="95"/>
      <c r="AE584" s="95"/>
    </row>
    <row r="585" spans="2:31" ht="11.25" x14ac:dyDescent="0.2">
      <c r="B585" s="108"/>
      <c r="C585" s="104"/>
      <c r="D585" s="106"/>
      <c r="W585" s="24"/>
      <c r="AA585" s="95"/>
      <c r="AB585" s="95"/>
      <c r="AC585" s="95"/>
      <c r="AD585" s="95"/>
      <c r="AE585" s="95"/>
    </row>
    <row r="586" spans="2:31" ht="11.25" x14ac:dyDescent="0.2">
      <c r="B586" s="108"/>
      <c r="C586" s="104"/>
      <c r="D586" s="106"/>
      <c r="W586" s="24"/>
      <c r="AA586" s="95"/>
      <c r="AB586" s="95"/>
      <c r="AC586" s="95"/>
      <c r="AD586" s="95"/>
      <c r="AE586" s="95"/>
    </row>
    <row r="587" spans="2:31" ht="11.25" x14ac:dyDescent="0.2">
      <c r="B587" s="108"/>
      <c r="C587" s="104"/>
      <c r="D587" s="106"/>
      <c r="W587" s="24"/>
      <c r="AA587" s="95"/>
      <c r="AB587" s="95"/>
      <c r="AC587" s="95"/>
      <c r="AD587" s="95"/>
      <c r="AE587" s="95"/>
    </row>
    <row r="588" spans="2:31" ht="11.25" x14ac:dyDescent="0.2">
      <c r="B588" s="108"/>
      <c r="C588" s="104"/>
      <c r="D588" s="106"/>
      <c r="W588" s="24"/>
      <c r="AA588" s="95"/>
      <c r="AB588" s="95"/>
      <c r="AC588" s="95"/>
      <c r="AD588" s="95"/>
      <c r="AE588" s="95"/>
    </row>
    <row r="589" spans="2:31" ht="11.25" x14ac:dyDescent="0.2">
      <c r="B589" s="108"/>
      <c r="C589" s="104"/>
      <c r="D589" s="106"/>
      <c r="W589" s="24"/>
      <c r="AA589" s="95"/>
      <c r="AB589" s="95"/>
      <c r="AC589" s="95"/>
      <c r="AD589" s="95"/>
      <c r="AE589" s="95"/>
    </row>
    <row r="590" spans="2:31" ht="11.25" x14ac:dyDescent="0.2">
      <c r="B590" s="108"/>
      <c r="C590" s="104"/>
      <c r="D590" s="106"/>
      <c r="W590" s="24"/>
      <c r="AA590" s="95"/>
      <c r="AB590" s="95"/>
      <c r="AC590" s="95"/>
      <c r="AD590" s="95"/>
      <c r="AE590" s="95"/>
    </row>
    <row r="591" spans="2:31" ht="11.25" x14ac:dyDescent="0.2">
      <c r="B591" s="108"/>
      <c r="C591" s="104"/>
      <c r="D591" s="106"/>
      <c r="W591" s="24"/>
      <c r="AA591" s="95"/>
      <c r="AB591" s="95"/>
      <c r="AC591" s="95"/>
      <c r="AD591" s="95"/>
      <c r="AE591" s="95"/>
    </row>
    <row r="592" spans="2:31" ht="11.25" x14ac:dyDescent="0.2">
      <c r="B592" s="108"/>
      <c r="C592" s="104"/>
      <c r="D592" s="106"/>
      <c r="W592" s="24"/>
      <c r="AA592" s="95"/>
      <c r="AB592" s="95"/>
      <c r="AC592" s="95"/>
      <c r="AD592" s="95"/>
      <c r="AE592" s="95"/>
    </row>
    <row r="593" spans="2:31" ht="11.25" x14ac:dyDescent="0.2">
      <c r="B593" s="108"/>
      <c r="C593" s="104"/>
      <c r="D593" s="106"/>
      <c r="W593" s="24"/>
      <c r="AA593" s="95"/>
      <c r="AB593" s="95"/>
      <c r="AC593" s="95"/>
      <c r="AD593" s="95"/>
      <c r="AE593" s="95"/>
    </row>
    <row r="594" spans="2:31" ht="11.25" x14ac:dyDescent="0.2">
      <c r="B594" s="108"/>
      <c r="C594" s="104"/>
      <c r="D594" s="106"/>
      <c r="W594" s="24"/>
      <c r="AA594" s="95"/>
      <c r="AB594" s="95"/>
      <c r="AC594" s="95"/>
      <c r="AD594" s="95"/>
      <c r="AE594" s="95"/>
    </row>
    <row r="595" spans="2:31" ht="11.25" x14ac:dyDescent="0.2">
      <c r="B595" s="108"/>
      <c r="C595" s="104"/>
      <c r="D595" s="106"/>
      <c r="W595" s="24"/>
      <c r="AA595" s="95"/>
      <c r="AB595" s="95"/>
      <c r="AC595" s="95"/>
      <c r="AD595" s="95"/>
      <c r="AE595" s="95"/>
    </row>
    <row r="596" spans="2:31" ht="11.25" x14ac:dyDescent="0.2">
      <c r="B596" s="108"/>
      <c r="C596" s="104"/>
      <c r="D596" s="106"/>
      <c r="W596" s="24"/>
      <c r="AA596" s="95"/>
      <c r="AB596" s="95"/>
      <c r="AC596" s="95"/>
      <c r="AD596" s="95"/>
      <c r="AE596" s="95"/>
    </row>
    <row r="597" spans="2:31" ht="11.25" x14ac:dyDescent="0.2">
      <c r="B597" s="108"/>
      <c r="C597" s="104"/>
      <c r="D597" s="106"/>
      <c r="W597" s="24"/>
      <c r="AA597" s="95"/>
      <c r="AB597" s="95"/>
      <c r="AC597" s="95"/>
      <c r="AD597" s="95"/>
      <c r="AE597" s="95"/>
    </row>
    <row r="598" spans="2:31" ht="11.25" x14ac:dyDescent="0.2">
      <c r="B598" s="108"/>
      <c r="C598" s="104"/>
      <c r="D598" s="106"/>
      <c r="W598" s="24"/>
      <c r="AA598" s="95"/>
      <c r="AB598" s="95"/>
      <c r="AC598" s="95"/>
      <c r="AD598" s="95"/>
      <c r="AE598" s="95"/>
    </row>
    <row r="599" spans="2:31" ht="11.25" x14ac:dyDescent="0.2">
      <c r="B599" s="108"/>
      <c r="C599" s="104"/>
      <c r="D599" s="106"/>
      <c r="W599" s="24"/>
      <c r="AA599" s="95"/>
      <c r="AB599" s="95"/>
      <c r="AC599" s="95"/>
      <c r="AD599" s="95"/>
      <c r="AE599" s="95"/>
    </row>
    <row r="600" spans="2:31" ht="11.25" x14ac:dyDescent="0.2">
      <c r="B600" s="108"/>
      <c r="C600" s="104"/>
      <c r="D600" s="106"/>
      <c r="W600" s="24"/>
      <c r="AA600" s="95"/>
      <c r="AB600" s="95"/>
      <c r="AC600" s="95"/>
      <c r="AD600" s="95"/>
      <c r="AE600" s="95"/>
    </row>
    <row r="601" spans="2:31" ht="11.25" x14ac:dyDescent="0.2">
      <c r="B601" s="108"/>
      <c r="C601" s="104"/>
      <c r="D601" s="106"/>
      <c r="W601" s="24"/>
      <c r="AA601" s="95"/>
      <c r="AB601" s="95"/>
      <c r="AC601" s="95"/>
      <c r="AD601" s="95"/>
      <c r="AE601" s="95"/>
    </row>
    <row r="602" spans="2:31" ht="11.25" x14ac:dyDescent="0.2">
      <c r="B602" s="108"/>
      <c r="C602" s="104"/>
      <c r="D602" s="106"/>
      <c r="W602" s="24"/>
      <c r="AA602" s="95"/>
      <c r="AB602" s="95"/>
      <c r="AC602" s="95"/>
      <c r="AD602" s="95"/>
      <c r="AE602" s="95"/>
    </row>
    <row r="603" spans="2:31" ht="11.25" x14ac:dyDescent="0.2">
      <c r="B603" s="108"/>
      <c r="C603" s="104"/>
      <c r="D603" s="106"/>
      <c r="W603" s="24"/>
      <c r="AA603" s="95"/>
      <c r="AB603" s="95"/>
      <c r="AC603" s="95"/>
      <c r="AD603" s="95"/>
      <c r="AE603" s="95"/>
    </row>
    <row r="604" spans="2:31" ht="11.25" x14ac:dyDescent="0.2">
      <c r="B604" s="108"/>
      <c r="C604" s="104"/>
      <c r="D604" s="106"/>
      <c r="W604" s="24"/>
      <c r="AA604" s="95"/>
      <c r="AB604" s="95"/>
      <c r="AC604" s="95"/>
      <c r="AD604" s="95"/>
      <c r="AE604" s="95"/>
    </row>
    <row r="605" spans="2:31" ht="11.25" x14ac:dyDescent="0.2">
      <c r="B605" s="108"/>
      <c r="C605" s="104"/>
      <c r="D605" s="106"/>
      <c r="W605" s="24"/>
      <c r="AA605" s="95"/>
      <c r="AB605" s="95"/>
      <c r="AC605" s="95"/>
      <c r="AD605" s="95"/>
      <c r="AE605" s="95"/>
    </row>
    <row r="606" spans="2:31" ht="11.25" x14ac:dyDescent="0.2">
      <c r="B606" s="108"/>
      <c r="C606" s="104"/>
      <c r="D606" s="106"/>
      <c r="W606" s="24"/>
      <c r="AA606" s="95"/>
      <c r="AB606" s="95"/>
      <c r="AC606" s="95"/>
      <c r="AD606" s="95"/>
      <c r="AE606" s="95"/>
    </row>
    <row r="607" spans="2:31" ht="11.25" x14ac:dyDescent="0.2">
      <c r="B607" s="108"/>
      <c r="C607" s="104"/>
      <c r="D607" s="106"/>
      <c r="W607" s="24"/>
      <c r="AA607" s="95"/>
      <c r="AB607" s="95"/>
      <c r="AC607" s="95"/>
      <c r="AD607" s="95"/>
      <c r="AE607" s="95"/>
    </row>
    <row r="608" spans="2:31" ht="11.25" x14ac:dyDescent="0.2">
      <c r="B608" s="108"/>
      <c r="C608" s="104"/>
      <c r="D608" s="106"/>
      <c r="W608" s="24"/>
      <c r="AA608" s="95"/>
      <c r="AB608" s="95"/>
      <c r="AC608" s="95"/>
      <c r="AD608" s="95"/>
      <c r="AE608" s="95"/>
    </row>
    <row r="609" spans="2:31" ht="11.25" x14ac:dyDescent="0.2">
      <c r="B609" s="108"/>
      <c r="C609" s="104"/>
      <c r="D609" s="106"/>
      <c r="W609" s="24"/>
      <c r="AA609" s="95"/>
      <c r="AB609" s="95"/>
      <c r="AC609" s="95"/>
      <c r="AD609" s="95"/>
      <c r="AE609" s="95"/>
    </row>
    <row r="610" spans="2:31" ht="11.25" x14ac:dyDescent="0.2">
      <c r="B610" s="108"/>
      <c r="C610" s="104"/>
      <c r="D610" s="106"/>
      <c r="W610" s="24"/>
      <c r="AA610" s="95"/>
      <c r="AB610" s="95"/>
      <c r="AC610" s="95"/>
      <c r="AD610" s="95"/>
      <c r="AE610" s="95"/>
    </row>
    <row r="611" spans="2:31" ht="11.25" x14ac:dyDescent="0.2">
      <c r="B611" s="108"/>
      <c r="C611" s="104"/>
      <c r="D611" s="106"/>
      <c r="W611" s="24"/>
      <c r="AA611" s="95"/>
      <c r="AB611" s="95"/>
      <c r="AC611" s="95"/>
      <c r="AD611" s="95"/>
      <c r="AE611" s="95"/>
    </row>
    <row r="612" spans="2:31" ht="11.25" x14ac:dyDescent="0.2">
      <c r="B612" s="108"/>
      <c r="C612" s="104"/>
      <c r="D612" s="106"/>
      <c r="W612" s="24"/>
      <c r="AA612" s="95"/>
      <c r="AB612" s="95"/>
      <c r="AC612" s="95"/>
      <c r="AD612" s="95"/>
      <c r="AE612" s="95"/>
    </row>
    <row r="613" spans="2:31" ht="11.25" x14ac:dyDescent="0.2">
      <c r="B613" s="107"/>
      <c r="C613" s="104"/>
      <c r="D613" s="106"/>
      <c r="W613" s="24"/>
      <c r="AA613" s="95"/>
      <c r="AB613" s="95"/>
      <c r="AC613" s="95"/>
      <c r="AD613" s="95"/>
      <c r="AE613" s="95"/>
    </row>
    <row r="614" spans="2:31" ht="11.25" x14ac:dyDescent="0.2">
      <c r="B614" s="108"/>
      <c r="C614" s="104"/>
      <c r="D614" s="106"/>
      <c r="W614" s="24"/>
      <c r="AA614" s="95"/>
      <c r="AB614" s="95"/>
      <c r="AC614" s="95"/>
      <c r="AD614" s="95"/>
      <c r="AE614" s="95"/>
    </row>
    <row r="615" spans="2:31" ht="11.25" x14ac:dyDescent="0.2">
      <c r="B615" s="108"/>
      <c r="C615" s="104"/>
      <c r="D615" s="106"/>
      <c r="W615" s="24"/>
      <c r="AA615" s="95"/>
      <c r="AB615" s="95"/>
      <c r="AC615" s="95"/>
      <c r="AD615" s="95"/>
      <c r="AE615" s="95"/>
    </row>
    <row r="616" spans="2:31" ht="11.25" x14ac:dyDescent="0.2">
      <c r="B616" s="108"/>
      <c r="C616" s="104"/>
      <c r="D616" s="106"/>
      <c r="W616" s="24"/>
      <c r="AA616" s="95"/>
      <c r="AB616" s="95"/>
      <c r="AC616" s="95"/>
      <c r="AD616" s="95"/>
      <c r="AE616" s="95"/>
    </row>
    <row r="617" spans="2:31" ht="11.25" x14ac:dyDescent="0.2">
      <c r="B617" s="108"/>
      <c r="C617" s="104"/>
      <c r="D617" s="106"/>
      <c r="W617" s="24"/>
      <c r="AA617" s="95"/>
      <c r="AB617" s="95"/>
      <c r="AC617" s="95"/>
      <c r="AD617" s="95"/>
      <c r="AE617" s="95"/>
    </row>
    <row r="618" spans="2:31" ht="11.25" x14ac:dyDescent="0.2">
      <c r="B618" s="108"/>
      <c r="C618" s="104"/>
      <c r="D618" s="106"/>
      <c r="W618" s="24"/>
      <c r="AA618" s="95"/>
      <c r="AB618" s="95"/>
      <c r="AC618" s="95"/>
      <c r="AD618" s="95"/>
      <c r="AE618" s="95"/>
    </row>
    <row r="619" spans="2:31" ht="11.25" x14ac:dyDescent="0.2">
      <c r="B619" s="108"/>
      <c r="C619" s="104"/>
      <c r="D619" s="106"/>
      <c r="W619" s="24"/>
      <c r="AA619" s="95"/>
      <c r="AB619" s="95"/>
      <c r="AC619" s="95"/>
      <c r="AD619" s="95"/>
      <c r="AE619" s="95"/>
    </row>
    <row r="620" spans="2:31" ht="11.25" x14ac:dyDescent="0.2">
      <c r="B620" s="108"/>
      <c r="C620" s="104"/>
      <c r="D620" s="106"/>
      <c r="W620" s="24"/>
      <c r="AA620" s="95"/>
      <c r="AB620" s="95"/>
      <c r="AC620" s="95"/>
      <c r="AD620" s="95"/>
      <c r="AE620" s="95"/>
    </row>
    <row r="621" spans="2:31" ht="11.25" x14ac:dyDescent="0.2">
      <c r="B621" s="108"/>
      <c r="C621" s="104"/>
      <c r="D621" s="106"/>
      <c r="W621" s="24"/>
      <c r="AA621" s="95"/>
      <c r="AB621" s="95"/>
      <c r="AC621" s="95"/>
      <c r="AD621" s="95"/>
      <c r="AE621" s="95"/>
    </row>
    <row r="622" spans="2:31" ht="11.25" x14ac:dyDescent="0.2">
      <c r="B622" s="108"/>
      <c r="C622" s="104"/>
      <c r="D622" s="106"/>
      <c r="W622" s="24"/>
      <c r="AA622" s="95"/>
      <c r="AB622" s="95"/>
      <c r="AC622" s="95"/>
      <c r="AD622" s="95"/>
      <c r="AE622" s="95"/>
    </row>
    <row r="623" spans="2:31" ht="11.25" x14ac:dyDescent="0.2">
      <c r="B623" s="108"/>
      <c r="C623" s="104"/>
      <c r="D623" s="106"/>
      <c r="W623" s="24"/>
      <c r="AA623" s="95"/>
      <c r="AB623" s="95"/>
      <c r="AC623" s="95"/>
      <c r="AD623" s="95"/>
      <c r="AE623" s="95"/>
    </row>
    <row r="624" spans="2:31" ht="11.25" x14ac:dyDescent="0.2">
      <c r="B624" s="108"/>
      <c r="C624" s="104"/>
      <c r="D624" s="106"/>
      <c r="W624" s="24"/>
      <c r="AA624" s="95"/>
      <c r="AB624" s="95"/>
      <c r="AC624" s="95"/>
      <c r="AD624" s="95"/>
      <c r="AE624" s="95"/>
    </row>
    <row r="625" spans="2:31" ht="11.25" x14ac:dyDescent="0.2">
      <c r="B625" s="108"/>
      <c r="C625" s="104"/>
      <c r="D625" s="106"/>
      <c r="W625" s="24"/>
      <c r="AA625" s="95"/>
      <c r="AB625" s="95"/>
      <c r="AC625" s="95"/>
      <c r="AD625" s="95"/>
      <c r="AE625" s="95"/>
    </row>
    <row r="626" spans="2:31" ht="11.25" x14ac:dyDescent="0.2">
      <c r="B626" s="108"/>
      <c r="C626" s="104"/>
      <c r="D626" s="106"/>
      <c r="W626" s="24"/>
      <c r="AA626" s="95"/>
      <c r="AB626" s="95"/>
      <c r="AC626" s="95"/>
      <c r="AD626" s="95"/>
      <c r="AE626" s="95"/>
    </row>
    <row r="627" spans="2:31" ht="11.25" x14ac:dyDescent="0.2">
      <c r="B627" s="108"/>
      <c r="C627" s="104"/>
      <c r="D627" s="106"/>
      <c r="W627" s="24"/>
      <c r="AA627" s="95"/>
      <c r="AB627" s="95"/>
      <c r="AC627" s="95"/>
      <c r="AD627" s="95"/>
      <c r="AE627" s="95"/>
    </row>
    <row r="628" spans="2:31" ht="11.25" x14ac:dyDescent="0.2">
      <c r="B628" s="108"/>
      <c r="C628" s="104"/>
      <c r="D628" s="106"/>
      <c r="W628" s="24"/>
      <c r="AA628" s="95"/>
      <c r="AB628" s="95"/>
      <c r="AC628" s="95"/>
      <c r="AD628" s="95"/>
      <c r="AE628" s="95"/>
    </row>
    <row r="629" spans="2:31" ht="11.25" x14ac:dyDescent="0.2">
      <c r="B629" s="108"/>
      <c r="C629" s="104"/>
      <c r="D629" s="106"/>
      <c r="W629" s="24"/>
      <c r="AA629" s="95"/>
      <c r="AB629" s="95"/>
      <c r="AC629" s="95"/>
      <c r="AD629" s="95"/>
      <c r="AE629" s="95"/>
    </row>
    <row r="630" spans="2:31" ht="11.25" x14ac:dyDescent="0.2">
      <c r="B630" s="108"/>
      <c r="C630" s="104"/>
      <c r="D630" s="106"/>
      <c r="W630" s="24"/>
      <c r="AA630" s="95"/>
      <c r="AB630" s="95"/>
      <c r="AC630" s="95"/>
      <c r="AD630" s="95"/>
      <c r="AE630" s="95"/>
    </row>
    <row r="631" spans="2:31" ht="11.25" x14ac:dyDescent="0.2">
      <c r="B631" s="108"/>
      <c r="C631" s="104"/>
      <c r="D631" s="106"/>
      <c r="W631" s="24"/>
      <c r="AA631" s="95"/>
      <c r="AB631" s="95"/>
      <c r="AC631" s="95"/>
      <c r="AD631" s="95"/>
      <c r="AE631" s="95"/>
    </row>
    <row r="632" spans="2:31" ht="11.25" x14ac:dyDescent="0.2">
      <c r="B632" s="107"/>
      <c r="C632" s="104"/>
      <c r="D632" s="106"/>
      <c r="W632" s="24"/>
      <c r="AA632" s="95"/>
      <c r="AB632" s="95"/>
      <c r="AC632" s="95"/>
      <c r="AD632" s="95"/>
      <c r="AE632" s="95"/>
    </row>
    <row r="633" spans="2:31" ht="11.25" x14ac:dyDescent="0.2">
      <c r="B633" s="108"/>
      <c r="C633" s="104"/>
      <c r="D633" s="106"/>
      <c r="W633" s="24"/>
      <c r="AA633" s="95"/>
      <c r="AB633" s="95"/>
      <c r="AC633" s="95"/>
      <c r="AD633" s="95"/>
      <c r="AE633" s="95"/>
    </row>
    <row r="634" spans="2:31" ht="11.25" x14ac:dyDescent="0.2">
      <c r="B634" s="108"/>
      <c r="C634" s="104"/>
      <c r="D634" s="106"/>
      <c r="W634" s="24"/>
      <c r="AA634" s="95"/>
      <c r="AB634" s="95"/>
      <c r="AC634" s="95"/>
      <c r="AD634" s="95"/>
      <c r="AE634" s="95"/>
    </row>
    <row r="635" spans="2:31" ht="11.25" x14ac:dyDescent="0.2">
      <c r="B635" s="108"/>
      <c r="C635" s="104"/>
      <c r="D635" s="106"/>
      <c r="W635" s="24"/>
      <c r="AA635" s="95"/>
      <c r="AB635" s="95"/>
      <c r="AC635" s="95"/>
      <c r="AD635" s="95"/>
      <c r="AE635" s="95"/>
    </row>
    <row r="636" spans="2:31" ht="11.25" x14ac:dyDescent="0.2">
      <c r="B636" s="107"/>
      <c r="C636" s="104"/>
      <c r="D636" s="106"/>
      <c r="W636" s="24"/>
      <c r="AA636" s="95"/>
      <c r="AB636" s="95"/>
      <c r="AC636" s="95"/>
      <c r="AD636" s="95"/>
      <c r="AE636" s="95"/>
    </row>
    <row r="637" spans="2:31" ht="11.25" x14ac:dyDescent="0.2">
      <c r="B637" s="108"/>
      <c r="C637" s="104"/>
      <c r="D637" s="106"/>
      <c r="W637" s="24"/>
    </row>
    <row r="638" spans="2:31" ht="11.25" x14ac:dyDescent="0.2">
      <c r="B638" s="108"/>
      <c r="C638" s="104"/>
      <c r="D638" s="106"/>
      <c r="W638" s="24"/>
    </row>
    <row r="639" spans="2:31" ht="11.25" x14ac:dyDescent="0.2">
      <c r="B639" s="108"/>
      <c r="C639" s="104"/>
      <c r="D639" s="106"/>
      <c r="W639" s="24"/>
    </row>
    <row r="640" spans="2:31" ht="11.25" x14ac:dyDescent="0.25">
      <c r="B640" s="107"/>
      <c r="C640" s="104"/>
      <c r="D640" s="18"/>
      <c r="W640" s="24"/>
    </row>
    <row r="641" spans="2:23" ht="15.6" customHeight="1" x14ac:dyDescent="0.2">
      <c r="B641" s="106"/>
      <c r="C641" s="106"/>
      <c r="D641" s="18"/>
      <c r="W641" s="24"/>
    </row>
    <row r="642" spans="2:23" ht="15.6" customHeight="1" x14ac:dyDescent="0.2">
      <c r="B642" s="106"/>
      <c r="C642" s="106"/>
      <c r="D642" s="18"/>
      <c r="W642" s="24"/>
    </row>
    <row r="643" spans="2:23" ht="15.6" customHeight="1" x14ac:dyDescent="0.2">
      <c r="B643" s="106"/>
      <c r="C643" s="106"/>
      <c r="D643" s="18"/>
      <c r="W643" s="24"/>
    </row>
    <row r="644" spans="2:23" ht="15.6" customHeight="1" x14ac:dyDescent="0.2">
      <c r="B644" s="106"/>
      <c r="C644" s="106"/>
      <c r="D644" s="18"/>
      <c r="W644" s="24"/>
    </row>
    <row r="645" spans="2:23" ht="15.6" customHeight="1" x14ac:dyDescent="0.2">
      <c r="B645" s="106"/>
      <c r="C645" s="106"/>
      <c r="D645" s="18"/>
      <c r="W645" s="24"/>
    </row>
    <row r="646" spans="2:23" ht="15.6" customHeight="1" x14ac:dyDescent="0.2">
      <c r="B646" s="106"/>
      <c r="C646" s="106"/>
      <c r="D646" s="18"/>
      <c r="W646" s="24"/>
    </row>
    <row r="647" spans="2:23" ht="15.6" customHeight="1" x14ac:dyDescent="0.2">
      <c r="B647" s="106"/>
      <c r="C647" s="106"/>
      <c r="D647" s="18"/>
      <c r="W647" s="24"/>
    </row>
    <row r="648" spans="2:23" ht="15.6" customHeight="1" x14ac:dyDescent="0.2">
      <c r="B648" s="106"/>
      <c r="C648" s="106"/>
      <c r="D648" s="18"/>
      <c r="W648" s="24"/>
    </row>
    <row r="649" spans="2:23" ht="15.6" customHeight="1" x14ac:dyDescent="0.2">
      <c r="B649" s="106"/>
      <c r="C649" s="106"/>
      <c r="D649" s="18"/>
      <c r="W649" s="24"/>
    </row>
    <row r="650" spans="2:23" ht="15.6" customHeight="1" x14ac:dyDescent="0.2">
      <c r="B650" s="106"/>
      <c r="C650" s="106"/>
      <c r="D650" s="18"/>
      <c r="W650" s="24"/>
    </row>
    <row r="651" spans="2:23" ht="15.6" customHeight="1" x14ac:dyDescent="0.25">
      <c r="D651" s="18"/>
      <c r="W651" s="24"/>
    </row>
    <row r="652" spans="2:23" ht="15.6" customHeight="1" x14ac:dyDescent="0.25">
      <c r="D652" s="18"/>
      <c r="W652" s="24"/>
    </row>
    <row r="653" spans="2:23" ht="15.6" customHeight="1" x14ac:dyDescent="0.25">
      <c r="D653" s="18"/>
      <c r="W653" s="24"/>
    </row>
    <row r="654" spans="2:23" ht="15.6" customHeight="1" x14ac:dyDescent="0.25">
      <c r="D654" s="18"/>
      <c r="W654" s="24"/>
    </row>
    <row r="655" spans="2:23" ht="15.6" customHeight="1" x14ac:dyDescent="0.25">
      <c r="D655" s="18"/>
      <c r="W655" s="24"/>
    </row>
    <row r="656" spans="2:23" ht="15.6" customHeight="1" x14ac:dyDescent="0.25">
      <c r="D656" s="18"/>
      <c r="W656" s="24"/>
    </row>
    <row r="657" spans="4:23" ht="15.6" customHeight="1" x14ac:dyDescent="0.25">
      <c r="D657" s="18"/>
      <c r="W657" s="24"/>
    </row>
    <row r="658" spans="4:23" ht="15.6" customHeight="1" x14ac:dyDescent="0.25">
      <c r="D658" s="18"/>
      <c r="W658" s="24"/>
    </row>
    <row r="659" spans="4:23" ht="15.6" customHeight="1" x14ac:dyDescent="0.25">
      <c r="D659" s="18"/>
      <c r="W659" s="24"/>
    </row>
    <row r="660" spans="4:23" ht="15.6" customHeight="1" x14ac:dyDescent="0.25">
      <c r="D660" s="18"/>
      <c r="W660" s="24"/>
    </row>
    <row r="661" spans="4:23" ht="15.6" customHeight="1" x14ac:dyDescent="0.25">
      <c r="D661" s="18"/>
      <c r="W661" s="24"/>
    </row>
    <row r="662" spans="4:23" ht="15.6" customHeight="1" x14ac:dyDescent="0.25">
      <c r="D662" s="18"/>
      <c r="W662" s="24"/>
    </row>
    <row r="663" spans="4:23" ht="15.6" customHeight="1" x14ac:dyDescent="0.25">
      <c r="D663" s="18"/>
      <c r="W663" s="24"/>
    </row>
    <row r="664" spans="4:23" ht="15.6" customHeight="1" x14ac:dyDescent="0.25">
      <c r="D664" s="18"/>
      <c r="W664" s="24"/>
    </row>
    <row r="665" spans="4:23" ht="15.6" customHeight="1" x14ac:dyDescent="0.25">
      <c r="D665" s="18"/>
      <c r="W665" s="24"/>
    </row>
    <row r="666" spans="4:23" ht="15.6" customHeight="1" x14ac:dyDescent="0.25">
      <c r="D666" s="18"/>
      <c r="W666" s="24"/>
    </row>
    <row r="667" spans="4:23" ht="15.6" customHeight="1" x14ac:dyDescent="0.25">
      <c r="D667" s="18"/>
      <c r="W667" s="24"/>
    </row>
    <row r="668" spans="4:23" ht="15.6" customHeight="1" x14ac:dyDescent="0.25">
      <c r="D668" s="18"/>
      <c r="W668" s="24"/>
    </row>
    <row r="669" spans="4:23" ht="15.6" customHeight="1" x14ac:dyDescent="0.25">
      <c r="D669" s="18"/>
      <c r="W669" s="24"/>
    </row>
    <row r="670" spans="4:23" ht="15.6" customHeight="1" x14ac:dyDescent="0.25">
      <c r="D670" s="18"/>
      <c r="W670" s="24"/>
    </row>
    <row r="671" spans="4:23" ht="15.6" customHeight="1" x14ac:dyDescent="0.25">
      <c r="D671" s="18"/>
      <c r="W671" s="24"/>
    </row>
    <row r="672" spans="4:23" ht="15.6" customHeight="1" x14ac:dyDescent="0.25">
      <c r="D672" s="18"/>
      <c r="W672" s="24"/>
    </row>
    <row r="673" spans="4:23" ht="15.6" customHeight="1" x14ac:dyDescent="0.25">
      <c r="D673" s="18"/>
      <c r="W673" s="24"/>
    </row>
    <row r="674" spans="4:23" ht="15.6" customHeight="1" x14ac:dyDescent="0.25">
      <c r="D674" s="18"/>
      <c r="W674" s="24"/>
    </row>
    <row r="675" spans="4:23" ht="15.6" customHeight="1" x14ac:dyDescent="0.25">
      <c r="D675" s="18"/>
      <c r="W675" s="24"/>
    </row>
    <row r="676" spans="4:23" ht="15.6" customHeight="1" x14ac:dyDescent="0.25">
      <c r="D676" s="18"/>
      <c r="W676" s="24"/>
    </row>
    <row r="677" spans="4:23" ht="15.6" customHeight="1" x14ac:dyDescent="0.25">
      <c r="D677" s="18"/>
      <c r="W677" s="24"/>
    </row>
    <row r="678" spans="4:23" ht="15.6" customHeight="1" x14ac:dyDescent="0.25">
      <c r="D678" s="18"/>
      <c r="W678" s="24"/>
    </row>
    <row r="679" spans="4:23" ht="15.6" customHeight="1" x14ac:dyDescent="0.25">
      <c r="D679" s="18"/>
      <c r="W679" s="24"/>
    </row>
    <row r="680" spans="4:23" ht="15.6" customHeight="1" x14ac:dyDescent="0.25">
      <c r="D680" s="18"/>
      <c r="W680" s="24"/>
    </row>
    <row r="681" spans="4:23" ht="15.6" customHeight="1" x14ac:dyDescent="0.25">
      <c r="D681" s="18"/>
      <c r="W681" s="24"/>
    </row>
    <row r="682" spans="4:23" ht="15.6" customHeight="1" x14ac:dyDescent="0.25">
      <c r="D682" s="18"/>
      <c r="W682" s="24"/>
    </row>
    <row r="683" spans="4:23" ht="15.6" customHeight="1" x14ac:dyDescent="0.25">
      <c r="D683" s="18"/>
      <c r="W683" s="24"/>
    </row>
    <row r="684" spans="4:23" ht="15.6" customHeight="1" x14ac:dyDescent="0.25">
      <c r="D684" s="18"/>
      <c r="W684" s="24"/>
    </row>
    <row r="685" spans="4:23" ht="15.6" customHeight="1" x14ac:dyDescent="0.25">
      <c r="D685" s="18"/>
      <c r="W685" s="24"/>
    </row>
    <row r="686" spans="4:23" ht="15.6" customHeight="1" x14ac:dyDescent="0.25">
      <c r="D686" s="18"/>
      <c r="W686" s="24"/>
    </row>
    <row r="687" spans="4:23" ht="15.6" customHeight="1" x14ac:dyDescent="0.25">
      <c r="D687" s="18"/>
      <c r="W687" s="24"/>
    </row>
    <row r="688" spans="4:23" ht="15.6" customHeight="1" x14ac:dyDescent="0.25">
      <c r="D688" s="18"/>
      <c r="W688" s="24"/>
    </row>
    <row r="689" spans="4:23" ht="15.6" customHeight="1" x14ac:dyDescent="0.25">
      <c r="D689" s="18"/>
      <c r="W689" s="24"/>
    </row>
    <row r="690" spans="4:23" ht="15.6" customHeight="1" x14ac:dyDescent="0.25">
      <c r="D690" s="18"/>
      <c r="W690" s="24"/>
    </row>
    <row r="691" spans="4:23" ht="15.6" customHeight="1" x14ac:dyDescent="0.25">
      <c r="D691" s="18"/>
      <c r="W691" s="24"/>
    </row>
    <row r="692" spans="4:23" ht="15.6" customHeight="1" x14ac:dyDescent="0.25">
      <c r="D692" s="18"/>
      <c r="W692" s="24"/>
    </row>
    <row r="693" spans="4:23" ht="15.6" customHeight="1" x14ac:dyDescent="0.25">
      <c r="D693" s="18"/>
      <c r="W693" s="24"/>
    </row>
    <row r="694" spans="4:23" ht="15.6" customHeight="1" x14ac:dyDescent="0.25">
      <c r="D694" s="18"/>
      <c r="W694" s="24"/>
    </row>
    <row r="695" spans="4:23" ht="15.6" customHeight="1" x14ac:dyDescent="0.25">
      <c r="D695" s="18"/>
      <c r="W695" s="24"/>
    </row>
    <row r="696" spans="4:23" ht="15.6" customHeight="1" x14ac:dyDescent="0.25">
      <c r="D696" s="18"/>
      <c r="W696" s="24"/>
    </row>
    <row r="697" spans="4:23" ht="15.6" customHeight="1" x14ac:dyDescent="0.25">
      <c r="D697" s="18"/>
      <c r="W697" s="24"/>
    </row>
    <row r="698" spans="4:23" ht="15.6" customHeight="1" x14ac:dyDescent="0.25">
      <c r="D698" s="18"/>
      <c r="W698" s="24"/>
    </row>
    <row r="699" spans="4:23" ht="15.6" customHeight="1" x14ac:dyDescent="0.25">
      <c r="D699" s="18"/>
      <c r="W699" s="24"/>
    </row>
    <row r="700" spans="4:23" ht="15.6" customHeight="1" x14ac:dyDescent="0.25">
      <c r="D700" s="18"/>
      <c r="W700" s="24"/>
    </row>
    <row r="701" spans="4:23" ht="15.6" customHeight="1" x14ac:dyDescent="0.25">
      <c r="D701" s="18"/>
      <c r="W701" s="24"/>
    </row>
    <row r="702" spans="4:23" ht="15.6" customHeight="1" x14ac:dyDescent="0.25">
      <c r="D702" s="18"/>
      <c r="W702" s="24"/>
    </row>
    <row r="703" spans="4:23" ht="15.6" customHeight="1" x14ac:dyDescent="0.25">
      <c r="D703" s="18"/>
      <c r="W703" s="24"/>
    </row>
    <row r="704" spans="4:23" ht="15.6" customHeight="1" x14ac:dyDescent="0.25">
      <c r="D704" s="18"/>
      <c r="W704" s="24"/>
    </row>
    <row r="705" spans="4:23" ht="15.6" customHeight="1" x14ac:dyDescent="0.25">
      <c r="D705" s="18"/>
      <c r="W705" s="24"/>
    </row>
    <row r="706" spans="4:23" ht="15.6" customHeight="1" x14ac:dyDescent="0.25">
      <c r="D706" s="18"/>
      <c r="W706" s="24"/>
    </row>
    <row r="707" spans="4:23" ht="15.6" customHeight="1" x14ac:dyDescent="0.25">
      <c r="D707" s="18"/>
      <c r="W707" s="24"/>
    </row>
    <row r="708" spans="4:23" ht="15.6" customHeight="1" x14ac:dyDescent="0.25">
      <c r="D708" s="18"/>
      <c r="W708" s="24"/>
    </row>
    <row r="709" spans="4:23" ht="15.6" customHeight="1" x14ac:dyDescent="0.25">
      <c r="D709" s="18"/>
      <c r="W709" s="24"/>
    </row>
    <row r="710" spans="4:23" ht="15.6" customHeight="1" x14ac:dyDescent="0.25">
      <c r="D710" s="18"/>
      <c r="W710" s="24"/>
    </row>
    <row r="711" spans="4:23" ht="15.6" customHeight="1" x14ac:dyDescent="0.25">
      <c r="D711" s="18"/>
      <c r="W711" s="24"/>
    </row>
    <row r="712" spans="4:23" ht="15.6" customHeight="1" x14ac:dyDescent="0.25">
      <c r="D712" s="18"/>
      <c r="W712" s="24"/>
    </row>
    <row r="713" spans="4:23" ht="15.6" customHeight="1" x14ac:dyDescent="0.25">
      <c r="D713" s="18"/>
      <c r="W713" s="24"/>
    </row>
    <row r="714" spans="4:23" ht="15.6" customHeight="1" x14ac:dyDescent="0.25">
      <c r="D714" s="18"/>
      <c r="W714" s="24"/>
    </row>
    <row r="715" spans="4:23" ht="15.6" customHeight="1" x14ac:dyDescent="0.25">
      <c r="D715" s="18"/>
      <c r="W715" s="24"/>
    </row>
    <row r="716" spans="4:23" ht="15.6" customHeight="1" x14ac:dyDescent="0.25">
      <c r="D716" s="18"/>
      <c r="W716" s="24"/>
    </row>
    <row r="717" spans="4:23" ht="15.6" customHeight="1" x14ac:dyDescent="0.25">
      <c r="D717" s="18"/>
      <c r="W717" s="24"/>
    </row>
    <row r="718" spans="4:23" ht="15.6" customHeight="1" x14ac:dyDescent="0.25">
      <c r="D718" s="18"/>
      <c r="W718" s="24"/>
    </row>
    <row r="719" spans="4:23" ht="15.6" customHeight="1" x14ac:dyDescent="0.25">
      <c r="D719" s="18"/>
      <c r="W719" s="24"/>
    </row>
    <row r="720" spans="4:23" ht="15.6" customHeight="1" x14ac:dyDescent="0.25">
      <c r="D720" s="18"/>
      <c r="W720" s="24"/>
    </row>
    <row r="721" spans="4:23" ht="15.6" customHeight="1" x14ac:dyDescent="0.25">
      <c r="D721" s="18"/>
      <c r="W721" s="24"/>
    </row>
    <row r="722" spans="4:23" ht="15.6" customHeight="1" x14ac:dyDescent="0.25">
      <c r="D722" s="18"/>
      <c r="W722" s="24"/>
    </row>
    <row r="723" spans="4:23" ht="15.6" customHeight="1" x14ac:dyDescent="0.25">
      <c r="D723" s="18"/>
      <c r="W723" s="24"/>
    </row>
    <row r="724" spans="4:23" ht="15.6" customHeight="1" x14ac:dyDescent="0.25">
      <c r="D724" s="18"/>
      <c r="W724" s="24"/>
    </row>
    <row r="725" spans="4:23" ht="15.6" customHeight="1" x14ac:dyDescent="0.25">
      <c r="D725" s="18"/>
      <c r="W725" s="24"/>
    </row>
    <row r="726" spans="4:23" ht="15.6" customHeight="1" x14ac:dyDescent="0.25">
      <c r="D726" s="18"/>
      <c r="W726" s="24"/>
    </row>
    <row r="727" spans="4:23" ht="15.6" customHeight="1" x14ac:dyDescent="0.25">
      <c r="D727" s="18"/>
      <c r="W727" s="24"/>
    </row>
    <row r="728" spans="4:23" ht="15.6" customHeight="1" x14ac:dyDescent="0.25">
      <c r="D728" s="18"/>
      <c r="W728" s="24"/>
    </row>
    <row r="729" spans="4:23" ht="15.6" customHeight="1" x14ac:dyDescent="0.25">
      <c r="D729" s="18"/>
      <c r="W729" s="24"/>
    </row>
    <row r="730" spans="4:23" ht="15.6" customHeight="1" x14ac:dyDescent="0.25">
      <c r="D730" s="18"/>
      <c r="W730" s="24"/>
    </row>
    <row r="731" spans="4:23" ht="15.6" customHeight="1" x14ac:dyDescent="0.25">
      <c r="D731" s="18"/>
      <c r="W731" s="24"/>
    </row>
    <row r="732" spans="4:23" ht="15.6" customHeight="1" x14ac:dyDescent="0.25">
      <c r="D732" s="18"/>
      <c r="W732" s="24"/>
    </row>
    <row r="733" spans="4:23" ht="15.6" customHeight="1" x14ac:dyDescent="0.25">
      <c r="D733" s="18"/>
      <c r="W733" s="24"/>
    </row>
    <row r="734" spans="4:23" ht="15.6" customHeight="1" x14ac:dyDescent="0.25">
      <c r="D734" s="18"/>
      <c r="W734" s="24"/>
    </row>
    <row r="735" spans="4:23" ht="15.6" customHeight="1" x14ac:dyDescent="0.25">
      <c r="D735" s="18"/>
      <c r="W735" s="24"/>
    </row>
    <row r="736" spans="4:23" ht="15.6" customHeight="1" x14ac:dyDescent="0.25">
      <c r="D736" s="18"/>
      <c r="W736" s="24"/>
    </row>
    <row r="737" spans="4:23" ht="15.6" customHeight="1" x14ac:dyDescent="0.25">
      <c r="D737" s="18"/>
      <c r="W737" s="24"/>
    </row>
    <row r="738" spans="4:23" ht="15.6" customHeight="1" x14ac:dyDescent="0.25">
      <c r="D738" s="18"/>
      <c r="W738" s="24"/>
    </row>
    <row r="739" spans="4:23" ht="15.6" customHeight="1" x14ac:dyDescent="0.25">
      <c r="D739" s="18"/>
      <c r="W739" s="24"/>
    </row>
    <row r="740" spans="4:23" ht="15.6" customHeight="1" x14ac:dyDescent="0.25">
      <c r="D740" s="18"/>
      <c r="W740" s="24"/>
    </row>
    <row r="741" spans="4:23" ht="15.6" customHeight="1" x14ac:dyDescent="0.25">
      <c r="D741" s="18"/>
      <c r="W741" s="24"/>
    </row>
    <row r="742" spans="4:23" ht="15.6" customHeight="1" x14ac:dyDescent="0.25">
      <c r="D742" s="18"/>
      <c r="W742" s="24"/>
    </row>
    <row r="743" spans="4:23" ht="15.6" customHeight="1" x14ac:dyDescent="0.25">
      <c r="D743" s="18"/>
      <c r="W743" s="24"/>
    </row>
    <row r="744" spans="4:23" ht="15.6" customHeight="1" x14ac:dyDescent="0.25">
      <c r="D744" s="18"/>
      <c r="W744" s="24"/>
    </row>
    <row r="745" spans="4:23" ht="15.6" customHeight="1" x14ac:dyDescent="0.25">
      <c r="D745" s="18"/>
      <c r="W745" s="24"/>
    </row>
    <row r="746" spans="4:23" ht="15.6" customHeight="1" x14ac:dyDescent="0.25">
      <c r="D746" s="18"/>
      <c r="W746" s="24"/>
    </row>
    <row r="747" spans="4:23" ht="15.6" customHeight="1" x14ac:dyDescent="0.25">
      <c r="D747" s="18"/>
      <c r="W747" s="24"/>
    </row>
    <row r="748" spans="4:23" ht="15.6" customHeight="1" x14ac:dyDescent="0.25">
      <c r="D748" s="18"/>
      <c r="W748" s="24"/>
    </row>
    <row r="749" spans="4:23" ht="15.6" customHeight="1" x14ac:dyDescent="0.25">
      <c r="D749" s="18"/>
      <c r="W749" s="24"/>
    </row>
    <row r="750" spans="4:23" ht="15.6" customHeight="1" x14ac:dyDescent="0.25">
      <c r="D750" s="18"/>
      <c r="W750" s="24"/>
    </row>
    <row r="751" spans="4:23" ht="15.6" customHeight="1" x14ac:dyDescent="0.25">
      <c r="D751" s="18"/>
      <c r="W751" s="24"/>
    </row>
    <row r="752" spans="4:23" ht="15.6" customHeight="1" x14ac:dyDescent="0.25">
      <c r="D752" s="18"/>
      <c r="W752" s="24"/>
    </row>
    <row r="753" spans="4:23" ht="15.6" customHeight="1" x14ac:dyDescent="0.25">
      <c r="D753" s="18"/>
      <c r="W753" s="24"/>
    </row>
    <row r="754" spans="4:23" ht="15.6" customHeight="1" x14ac:dyDescent="0.25">
      <c r="D754" s="18"/>
      <c r="W754" s="24"/>
    </row>
    <row r="755" spans="4:23" ht="15.6" customHeight="1" x14ac:dyDescent="0.25">
      <c r="D755" s="18"/>
      <c r="W755" s="24"/>
    </row>
    <row r="756" spans="4:23" ht="15.6" customHeight="1" x14ac:dyDescent="0.25">
      <c r="D756" s="18"/>
      <c r="W756" s="24"/>
    </row>
    <row r="757" spans="4:23" ht="15.6" customHeight="1" x14ac:dyDescent="0.25">
      <c r="D757" s="18"/>
      <c r="W757" s="24"/>
    </row>
    <row r="758" spans="4:23" ht="15.6" customHeight="1" x14ac:dyDescent="0.25">
      <c r="D758" s="18"/>
      <c r="W758" s="24"/>
    </row>
    <row r="759" spans="4:23" ht="15.6" customHeight="1" x14ac:dyDescent="0.25">
      <c r="D759" s="18"/>
      <c r="W759" s="24"/>
    </row>
    <row r="760" spans="4:23" ht="15.6" customHeight="1" x14ac:dyDescent="0.25">
      <c r="D760" s="18"/>
      <c r="W760" s="24"/>
    </row>
    <row r="761" spans="4:23" ht="15.6" customHeight="1" x14ac:dyDescent="0.25">
      <c r="D761" s="18"/>
      <c r="W761" s="24"/>
    </row>
    <row r="762" spans="4:23" ht="15.6" customHeight="1" x14ac:dyDescent="0.25">
      <c r="D762" s="18"/>
      <c r="W762" s="24"/>
    </row>
    <row r="763" spans="4:23" ht="15.6" customHeight="1" x14ac:dyDescent="0.25">
      <c r="D763" s="18"/>
      <c r="W763" s="24"/>
    </row>
    <row r="764" spans="4:23" ht="15.6" customHeight="1" x14ac:dyDescent="0.25">
      <c r="D764" s="18"/>
      <c r="W764" s="24"/>
    </row>
    <row r="765" spans="4:23" ht="15.6" customHeight="1" x14ac:dyDescent="0.25">
      <c r="D765" s="18"/>
      <c r="W765" s="24"/>
    </row>
    <row r="766" spans="4:23" ht="15.6" customHeight="1" x14ac:dyDescent="0.25">
      <c r="D766" s="18"/>
      <c r="W766" s="24"/>
    </row>
    <row r="767" spans="4:23" ht="15.6" customHeight="1" x14ac:dyDescent="0.25">
      <c r="D767" s="18"/>
      <c r="W767" s="24"/>
    </row>
    <row r="768" spans="4:23" ht="15.6" customHeight="1" x14ac:dyDescent="0.25">
      <c r="D768" s="18"/>
      <c r="W768" s="24"/>
    </row>
    <row r="769" spans="4:23" ht="15.6" customHeight="1" x14ac:dyDescent="0.25">
      <c r="D769" s="18"/>
      <c r="W769" s="24"/>
    </row>
    <row r="770" spans="4:23" ht="15.6" customHeight="1" x14ac:dyDescent="0.25">
      <c r="D770" s="18"/>
      <c r="W770" s="24"/>
    </row>
    <row r="771" spans="4:23" ht="15.6" customHeight="1" x14ac:dyDescent="0.25">
      <c r="D771" s="18"/>
      <c r="W771" s="24"/>
    </row>
    <row r="772" spans="4:23" ht="15.6" customHeight="1" x14ac:dyDescent="0.25">
      <c r="D772" s="18"/>
      <c r="W772" s="24"/>
    </row>
    <row r="773" spans="4:23" ht="15.6" customHeight="1" x14ac:dyDescent="0.25">
      <c r="D773" s="18"/>
      <c r="W773" s="24"/>
    </row>
    <row r="774" spans="4:23" ht="15.6" customHeight="1" x14ac:dyDescent="0.25">
      <c r="D774" s="18"/>
      <c r="W774" s="24"/>
    </row>
    <row r="775" spans="4:23" ht="15.6" customHeight="1" x14ac:dyDescent="0.25">
      <c r="D775" s="18"/>
      <c r="W775" s="24"/>
    </row>
    <row r="776" spans="4:23" ht="15.6" customHeight="1" x14ac:dyDescent="0.25">
      <c r="D776" s="18"/>
      <c r="W776" s="24"/>
    </row>
    <row r="777" spans="4:23" ht="15.6" customHeight="1" x14ac:dyDescent="0.25">
      <c r="D777" s="18"/>
      <c r="W777" s="24"/>
    </row>
    <row r="778" spans="4:23" ht="15.6" customHeight="1" x14ac:dyDescent="0.25">
      <c r="D778" s="18"/>
      <c r="W778" s="24"/>
    </row>
    <row r="779" spans="4:23" ht="15.6" customHeight="1" x14ac:dyDescent="0.25">
      <c r="D779" s="18"/>
      <c r="W779" s="24"/>
    </row>
    <row r="780" spans="4:23" ht="15.6" customHeight="1" x14ac:dyDescent="0.25">
      <c r="D780" s="18"/>
      <c r="W780" s="24"/>
    </row>
    <row r="781" spans="4:23" ht="15.6" customHeight="1" x14ac:dyDescent="0.25">
      <c r="D781" s="18"/>
      <c r="W781" s="24"/>
    </row>
    <row r="782" spans="4:23" ht="15.6" customHeight="1" x14ac:dyDescent="0.25">
      <c r="D782" s="18"/>
      <c r="W782" s="24"/>
    </row>
    <row r="783" spans="4:23" ht="15.6" customHeight="1" x14ac:dyDescent="0.25">
      <c r="D783" s="18"/>
      <c r="W783" s="24"/>
    </row>
    <row r="784" spans="4:23" ht="15.6" customHeight="1" x14ac:dyDescent="0.25">
      <c r="D784" s="18"/>
      <c r="W784" s="24"/>
    </row>
    <row r="785" spans="4:23" ht="15.6" customHeight="1" x14ac:dyDescent="0.25">
      <c r="D785" s="18"/>
      <c r="W785" s="24"/>
    </row>
    <row r="786" spans="4:23" ht="15.6" customHeight="1" x14ac:dyDescent="0.25">
      <c r="D786" s="18"/>
      <c r="W786" s="24"/>
    </row>
    <row r="787" spans="4:23" ht="15.6" customHeight="1" x14ac:dyDescent="0.25">
      <c r="D787" s="18"/>
      <c r="W787" s="24"/>
    </row>
    <row r="788" spans="4:23" ht="15.6" customHeight="1" x14ac:dyDescent="0.25">
      <c r="D788" s="18"/>
      <c r="W788" s="24"/>
    </row>
    <row r="789" spans="4:23" ht="15.6" customHeight="1" x14ac:dyDescent="0.25">
      <c r="D789" s="18"/>
      <c r="W789" s="24"/>
    </row>
    <row r="790" spans="4:23" ht="15.6" customHeight="1" x14ac:dyDescent="0.25">
      <c r="D790" s="18"/>
      <c r="W790" s="24"/>
    </row>
    <row r="791" spans="4:23" ht="15.6" customHeight="1" x14ac:dyDescent="0.25">
      <c r="D791" s="18"/>
      <c r="W791" s="24"/>
    </row>
    <row r="792" spans="4:23" ht="15.6" customHeight="1" x14ac:dyDescent="0.25">
      <c r="D792" s="18"/>
      <c r="W792" s="24"/>
    </row>
    <row r="793" spans="4:23" ht="15.6" customHeight="1" x14ac:dyDescent="0.25">
      <c r="D793" s="18"/>
      <c r="W793" s="24"/>
    </row>
    <row r="794" spans="4:23" ht="15.6" customHeight="1" x14ac:dyDescent="0.25">
      <c r="D794" s="18"/>
      <c r="W794" s="24"/>
    </row>
    <row r="795" spans="4:23" ht="15.6" customHeight="1" x14ac:dyDescent="0.25">
      <c r="D795" s="18"/>
      <c r="W795" s="24"/>
    </row>
    <row r="796" spans="4:23" ht="15.6" customHeight="1" x14ac:dyDescent="0.25">
      <c r="D796" s="18"/>
      <c r="W796" s="24"/>
    </row>
    <row r="797" spans="4:23" ht="15.6" customHeight="1" x14ac:dyDescent="0.25">
      <c r="D797" s="18"/>
      <c r="W797" s="24"/>
    </row>
    <row r="798" spans="4:23" ht="15.6" customHeight="1" x14ac:dyDescent="0.25">
      <c r="D798" s="18"/>
      <c r="W798" s="24"/>
    </row>
    <row r="799" spans="4:23" ht="15.6" customHeight="1" x14ac:dyDescent="0.25">
      <c r="D799" s="18"/>
      <c r="W799" s="24"/>
    </row>
    <row r="800" spans="4:23" ht="15.6" customHeight="1" x14ac:dyDescent="0.25">
      <c r="D800" s="18"/>
      <c r="W800" s="24"/>
    </row>
    <row r="801" spans="4:23" ht="15.6" customHeight="1" x14ac:dyDescent="0.25">
      <c r="D801" s="18"/>
      <c r="W801" s="24"/>
    </row>
    <row r="802" spans="4:23" ht="15.6" customHeight="1" x14ac:dyDescent="0.25">
      <c r="D802" s="18"/>
      <c r="W802" s="24"/>
    </row>
    <row r="803" spans="4:23" ht="15.6" customHeight="1" x14ac:dyDescent="0.25">
      <c r="D803" s="18"/>
      <c r="W803" s="24"/>
    </row>
    <row r="804" spans="4:23" ht="15.6" customHeight="1" x14ac:dyDescent="0.25">
      <c r="D804" s="18"/>
      <c r="W804" s="24"/>
    </row>
    <row r="805" spans="4:23" ht="15.6" customHeight="1" x14ac:dyDescent="0.25">
      <c r="D805" s="18"/>
      <c r="W805" s="24"/>
    </row>
    <row r="806" spans="4:23" ht="15.6" customHeight="1" x14ac:dyDescent="0.25">
      <c r="D806" s="18"/>
      <c r="W806" s="24"/>
    </row>
    <row r="807" spans="4:23" ht="15.6" customHeight="1" x14ac:dyDescent="0.25">
      <c r="D807" s="18"/>
      <c r="W807" s="24"/>
    </row>
    <row r="808" spans="4:23" ht="15.6" customHeight="1" x14ac:dyDescent="0.25">
      <c r="D808" s="18"/>
      <c r="W808" s="24"/>
    </row>
    <row r="809" spans="4:23" ht="15.6" customHeight="1" x14ac:dyDescent="0.25">
      <c r="D809" s="18"/>
      <c r="W809" s="24"/>
    </row>
    <row r="810" spans="4:23" ht="15.6" customHeight="1" x14ac:dyDescent="0.25">
      <c r="D810" s="18"/>
      <c r="W810" s="24"/>
    </row>
    <row r="811" spans="4:23" ht="15.6" customHeight="1" x14ac:dyDescent="0.25">
      <c r="D811" s="18"/>
      <c r="W811" s="24"/>
    </row>
    <row r="812" spans="4:23" ht="15.6" customHeight="1" x14ac:dyDescent="0.25">
      <c r="D812" s="18"/>
      <c r="W812" s="24"/>
    </row>
    <row r="813" spans="4:23" ht="15.6" customHeight="1" x14ac:dyDescent="0.25">
      <c r="D813" s="18"/>
      <c r="W813" s="24"/>
    </row>
    <row r="814" spans="4:23" ht="15.6" customHeight="1" x14ac:dyDescent="0.25">
      <c r="D814" s="18"/>
      <c r="W814" s="24"/>
    </row>
    <row r="815" spans="4:23" ht="15.6" customHeight="1" x14ac:dyDescent="0.25">
      <c r="D815" s="18"/>
      <c r="W815" s="24"/>
    </row>
    <row r="816" spans="4:23" ht="15.6" customHeight="1" x14ac:dyDescent="0.25">
      <c r="D816" s="18"/>
      <c r="W816" s="24"/>
    </row>
    <row r="817" spans="4:23" ht="15.6" customHeight="1" x14ac:dyDescent="0.25">
      <c r="D817" s="18"/>
      <c r="W817" s="24"/>
    </row>
    <row r="818" spans="4:23" ht="15.6" customHeight="1" x14ac:dyDescent="0.25">
      <c r="D818" s="18"/>
      <c r="W818" s="24"/>
    </row>
    <row r="819" spans="4:23" ht="15.6" customHeight="1" x14ac:dyDescent="0.25">
      <c r="D819" s="18"/>
      <c r="W819" s="24"/>
    </row>
    <row r="820" spans="4:23" ht="15.6" customHeight="1" x14ac:dyDescent="0.25">
      <c r="D820" s="18"/>
      <c r="W820" s="24"/>
    </row>
    <row r="821" spans="4:23" ht="15.6" customHeight="1" x14ac:dyDescent="0.25">
      <c r="D821" s="18"/>
      <c r="W821" s="24"/>
    </row>
    <row r="822" spans="4:23" ht="15.6" customHeight="1" x14ac:dyDescent="0.25">
      <c r="D822" s="18"/>
      <c r="W822" s="24"/>
    </row>
    <row r="823" spans="4:23" ht="15.6" customHeight="1" x14ac:dyDescent="0.25">
      <c r="D823" s="18"/>
      <c r="W823" s="24"/>
    </row>
    <row r="824" spans="4:23" ht="15.6" customHeight="1" x14ac:dyDescent="0.25">
      <c r="D824" s="18"/>
      <c r="W824" s="24"/>
    </row>
    <row r="825" spans="4:23" ht="15.6" customHeight="1" x14ac:dyDescent="0.25">
      <c r="D825" s="18"/>
      <c r="W825" s="24"/>
    </row>
    <row r="826" spans="4:23" ht="15.6" customHeight="1" x14ac:dyDescent="0.25">
      <c r="D826" s="18"/>
      <c r="W826" s="24"/>
    </row>
    <row r="827" spans="4:23" ht="15.6" customHeight="1" x14ac:dyDescent="0.25">
      <c r="D827" s="18"/>
      <c r="W827" s="24"/>
    </row>
    <row r="828" spans="4:23" ht="15.6" customHeight="1" x14ac:dyDescent="0.25">
      <c r="D828" s="18"/>
      <c r="W828" s="24"/>
    </row>
    <row r="829" spans="4:23" ht="15.6" customHeight="1" x14ac:dyDescent="0.25">
      <c r="D829" s="18"/>
      <c r="W829" s="24"/>
    </row>
    <row r="830" spans="4:23" ht="15.6" customHeight="1" x14ac:dyDescent="0.25">
      <c r="D830" s="18"/>
      <c r="W830" s="24"/>
    </row>
    <row r="831" spans="4:23" ht="15.6" customHeight="1" x14ac:dyDescent="0.25">
      <c r="D831" s="18"/>
      <c r="W831" s="24"/>
    </row>
    <row r="832" spans="4:23" ht="15.6" customHeight="1" x14ac:dyDescent="0.25">
      <c r="D832" s="18"/>
      <c r="W832" s="24"/>
    </row>
    <row r="833" spans="4:23" ht="15.6" customHeight="1" x14ac:dyDescent="0.25">
      <c r="D833" s="18"/>
      <c r="W833" s="24"/>
    </row>
    <row r="834" spans="4:23" ht="15.6" customHeight="1" x14ac:dyDescent="0.25">
      <c r="D834" s="18"/>
      <c r="W834" s="24"/>
    </row>
    <row r="835" spans="4:23" ht="15.6" customHeight="1" x14ac:dyDescent="0.25">
      <c r="D835" s="18"/>
      <c r="W835" s="24"/>
    </row>
    <row r="836" spans="4:23" ht="15.6" customHeight="1" x14ac:dyDescent="0.25">
      <c r="D836" s="18"/>
      <c r="W836" s="24"/>
    </row>
    <row r="837" spans="4:23" ht="15.6" customHeight="1" x14ac:dyDescent="0.25">
      <c r="D837" s="18"/>
      <c r="W837" s="24"/>
    </row>
    <row r="838" spans="4:23" ht="15.6" customHeight="1" x14ac:dyDescent="0.25">
      <c r="D838" s="18"/>
      <c r="W838" s="24"/>
    </row>
    <row r="839" spans="4:23" ht="15.6" customHeight="1" x14ac:dyDescent="0.25">
      <c r="D839" s="18"/>
      <c r="W839" s="24"/>
    </row>
    <row r="840" spans="4:23" ht="15.6" customHeight="1" x14ac:dyDescent="0.25">
      <c r="D840" s="18"/>
      <c r="W840" s="24"/>
    </row>
    <row r="841" spans="4:23" ht="15.6" customHeight="1" x14ac:dyDescent="0.25">
      <c r="D841" s="18"/>
      <c r="W841" s="24"/>
    </row>
    <row r="842" spans="4:23" ht="15.6" customHeight="1" x14ac:dyDescent="0.25">
      <c r="D842" s="18"/>
      <c r="W842" s="24"/>
    </row>
    <row r="843" spans="4:23" ht="15.6" customHeight="1" x14ac:dyDescent="0.25">
      <c r="D843" s="18"/>
      <c r="W843" s="24"/>
    </row>
    <row r="844" spans="4:23" ht="15.6" customHeight="1" x14ac:dyDescent="0.25">
      <c r="D844" s="18"/>
      <c r="W844" s="24"/>
    </row>
    <row r="845" spans="4:23" ht="15.6" customHeight="1" x14ac:dyDescent="0.25">
      <c r="D845" s="18"/>
      <c r="W845" s="24"/>
    </row>
    <row r="846" spans="4:23" ht="15.6" customHeight="1" x14ac:dyDescent="0.25">
      <c r="D846" s="18"/>
      <c r="W846" s="24"/>
    </row>
    <row r="847" spans="4:23" ht="15.6" customHeight="1" x14ac:dyDescent="0.25">
      <c r="D847" s="18"/>
      <c r="W847" s="24"/>
    </row>
    <row r="848" spans="4:23" ht="15.6" customHeight="1" x14ac:dyDescent="0.25">
      <c r="D848" s="18"/>
      <c r="W848" s="24"/>
    </row>
    <row r="849" spans="4:23" ht="15.6" customHeight="1" x14ac:dyDescent="0.25">
      <c r="D849" s="18"/>
      <c r="W849" s="24"/>
    </row>
    <row r="850" spans="4:23" ht="15.6" customHeight="1" x14ac:dyDescent="0.25">
      <c r="D850" s="18"/>
      <c r="W850" s="24"/>
    </row>
    <row r="851" spans="4:23" ht="15.6" customHeight="1" x14ac:dyDescent="0.25">
      <c r="D851" s="18"/>
      <c r="W851" s="24"/>
    </row>
    <row r="852" spans="4:23" ht="15.6" customHeight="1" x14ac:dyDescent="0.25">
      <c r="D852" s="18"/>
      <c r="W852" s="24"/>
    </row>
    <row r="853" spans="4:23" ht="15.6" customHeight="1" x14ac:dyDescent="0.25">
      <c r="D853" s="18"/>
      <c r="W853" s="24"/>
    </row>
    <row r="854" spans="4:23" ht="15.6" customHeight="1" x14ac:dyDescent="0.25">
      <c r="D854" s="18"/>
      <c r="W854" s="24"/>
    </row>
    <row r="855" spans="4:23" ht="15.6" customHeight="1" x14ac:dyDescent="0.25">
      <c r="D855" s="18"/>
      <c r="W855" s="24"/>
    </row>
    <row r="856" spans="4:23" ht="15.6" customHeight="1" x14ac:dyDescent="0.25">
      <c r="D856" s="18"/>
      <c r="W856" s="24"/>
    </row>
    <row r="857" spans="4:23" ht="15.6" customHeight="1" x14ac:dyDescent="0.25">
      <c r="D857" s="18"/>
      <c r="W857" s="24"/>
    </row>
    <row r="858" spans="4:23" ht="15.6" customHeight="1" x14ac:dyDescent="0.25">
      <c r="D858" s="18"/>
      <c r="W858" s="24"/>
    </row>
    <row r="859" spans="4:23" ht="15.6" customHeight="1" x14ac:dyDescent="0.25">
      <c r="D859" s="18"/>
      <c r="W859" s="24"/>
    </row>
    <row r="860" spans="4:23" ht="15.6" customHeight="1" x14ac:dyDescent="0.25">
      <c r="D860" s="18"/>
      <c r="W860" s="24"/>
    </row>
    <row r="861" spans="4:23" ht="15.6" customHeight="1" x14ac:dyDescent="0.25">
      <c r="D861" s="18"/>
      <c r="W861" s="24"/>
    </row>
    <row r="862" spans="4:23" ht="15.6" customHeight="1" x14ac:dyDescent="0.25">
      <c r="D862" s="18"/>
      <c r="W862" s="24"/>
    </row>
    <row r="863" spans="4:23" ht="15.6" customHeight="1" x14ac:dyDescent="0.25">
      <c r="D863" s="18"/>
      <c r="W863" s="24"/>
    </row>
    <row r="864" spans="4:23" ht="15.6" customHeight="1" x14ac:dyDescent="0.25">
      <c r="D864" s="18"/>
      <c r="W864" s="24"/>
    </row>
    <row r="865" spans="4:23" ht="15.6" customHeight="1" x14ac:dyDescent="0.25">
      <c r="D865" s="18"/>
      <c r="W865" s="24"/>
    </row>
    <row r="866" spans="4:23" ht="15.6" customHeight="1" x14ac:dyDescent="0.25">
      <c r="D866" s="18"/>
      <c r="W866" s="24"/>
    </row>
    <row r="867" spans="4:23" ht="15.6" customHeight="1" x14ac:dyDescent="0.25">
      <c r="D867" s="18"/>
      <c r="W867" s="24"/>
    </row>
    <row r="868" spans="4:23" ht="15.6" customHeight="1" x14ac:dyDescent="0.25">
      <c r="D868" s="18"/>
      <c r="W868" s="24"/>
    </row>
    <row r="869" spans="4:23" ht="15.6" customHeight="1" x14ac:dyDescent="0.25">
      <c r="D869" s="18"/>
      <c r="W869" s="24"/>
    </row>
    <row r="870" spans="4:23" ht="15.6" customHeight="1" x14ac:dyDescent="0.25">
      <c r="D870" s="18"/>
      <c r="W870" s="24"/>
    </row>
    <row r="871" spans="4:23" ht="15.6" customHeight="1" x14ac:dyDescent="0.25">
      <c r="D871" s="18"/>
      <c r="W871" s="24"/>
    </row>
    <row r="872" spans="4:23" ht="15.6" customHeight="1" x14ac:dyDescent="0.25">
      <c r="D872" s="18"/>
      <c r="W872" s="24"/>
    </row>
    <row r="873" spans="4:23" ht="15.6" customHeight="1" x14ac:dyDescent="0.25">
      <c r="D873" s="18"/>
      <c r="W873" s="24"/>
    </row>
    <row r="874" spans="4:23" ht="15.6" customHeight="1" x14ac:dyDescent="0.25">
      <c r="D874" s="18"/>
      <c r="W874" s="24"/>
    </row>
    <row r="875" spans="4:23" ht="15.6" customHeight="1" x14ac:dyDescent="0.25">
      <c r="D875" s="18"/>
      <c r="W875" s="24"/>
    </row>
    <row r="876" spans="4:23" ht="15.6" customHeight="1" x14ac:dyDescent="0.25">
      <c r="D876" s="18"/>
      <c r="W876" s="24"/>
    </row>
    <row r="877" spans="4:23" ht="15.6" customHeight="1" x14ac:dyDescent="0.25">
      <c r="D877" s="18"/>
      <c r="W877" s="24"/>
    </row>
    <row r="878" spans="4:23" ht="15.6" customHeight="1" x14ac:dyDescent="0.25">
      <c r="D878" s="18"/>
      <c r="W878" s="24"/>
    </row>
    <row r="879" spans="4:23" ht="15.6" customHeight="1" x14ac:dyDescent="0.25">
      <c r="D879" s="18"/>
      <c r="W879" s="24"/>
    </row>
    <row r="880" spans="4:23" ht="15.6" customHeight="1" x14ac:dyDescent="0.25">
      <c r="D880" s="18"/>
      <c r="W880" s="24"/>
    </row>
    <row r="881" spans="4:23" ht="15.6" customHeight="1" x14ac:dyDescent="0.25">
      <c r="D881" s="18"/>
      <c r="W881" s="24"/>
    </row>
    <row r="882" spans="4:23" ht="15.6" customHeight="1" x14ac:dyDescent="0.25">
      <c r="D882" s="18"/>
      <c r="W882" s="24"/>
    </row>
    <row r="883" spans="4:23" ht="15.6" customHeight="1" x14ac:dyDescent="0.25">
      <c r="D883" s="18"/>
      <c r="W883" s="24"/>
    </row>
    <row r="884" spans="4:23" ht="15.6" customHeight="1" x14ac:dyDescent="0.25">
      <c r="D884" s="18"/>
      <c r="W884" s="24"/>
    </row>
    <row r="885" spans="4:23" ht="15.6" customHeight="1" x14ac:dyDescent="0.25">
      <c r="D885" s="18"/>
      <c r="W885" s="24"/>
    </row>
    <row r="886" spans="4:23" ht="15.6" customHeight="1" x14ac:dyDescent="0.25">
      <c r="D886" s="18"/>
      <c r="W886" s="24"/>
    </row>
    <row r="887" spans="4:23" ht="15.6" customHeight="1" x14ac:dyDescent="0.25">
      <c r="D887" s="18"/>
      <c r="W887" s="24"/>
    </row>
    <row r="888" spans="4:23" ht="15.6" customHeight="1" x14ac:dyDescent="0.25">
      <c r="D888" s="18"/>
      <c r="W888" s="24"/>
    </row>
    <row r="889" spans="4:23" ht="15.6" customHeight="1" x14ac:dyDescent="0.25">
      <c r="D889" s="18"/>
      <c r="W889" s="24"/>
    </row>
    <row r="890" spans="4:23" ht="15.6" customHeight="1" x14ac:dyDescent="0.25">
      <c r="D890" s="18"/>
      <c r="W890" s="24"/>
    </row>
    <row r="891" spans="4:23" ht="15.6" customHeight="1" x14ac:dyDescent="0.25">
      <c r="D891" s="18"/>
      <c r="W891" s="24"/>
    </row>
    <row r="892" spans="4:23" ht="15.6" customHeight="1" x14ac:dyDescent="0.25">
      <c r="D892" s="18"/>
      <c r="W892" s="24"/>
    </row>
    <row r="893" spans="4:23" ht="15.6" customHeight="1" x14ac:dyDescent="0.25">
      <c r="D893" s="18"/>
      <c r="W893" s="24"/>
    </row>
    <row r="894" spans="4:23" ht="15.6" customHeight="1" x14ac:dyDescent="0.25">
      <c r="D894" s="18"/>
      <c r="W894" s="24"/>
    </row>
    <row r="895" spans="4:23" ht="15.6" customHeight="1" x14ac:dyDescent="0.25">
      <c r="D895" s="18"/>
      <c r="W895" s="24"/>
    </row>
    <row r="896" spans="4:23" ht="15.6" customHeight="1" x14ac:dyDescent="0.25">
      <c r="D896" s="18"/>
      <c r="W896" s="24"/>
    </row>
    <row r="897" spans="4:23" ht="15.6" customHeight="1" x14ac:dyDescent="0.25">
      <c r="D897" s="18"/>
      <c r="W897" s="24"/>
    </row>
    <row r="898" spans="4:23" ht="15.6" customHeight="1" x14ac:dyDescent="0.25">
      <c r="D898" s="18"/>
      <c r="W898" s="24"/>
    </row>
    <row r="899" spans="4:23" ht="15.6" customHeight="1" x14ac:dyDescent="0.25">
      <c r="D899" s="18"/>
      <c r="W899" s="24"/>
    </row>
    <row r="900" spans="4:23" ht="15.6" customHeight="1" x14ac:dyDescent="0.25">
      <c r="D900" s="18"/>
      <c r="W900" s="24"/>
    </row>
    <row r="901" spans="4:23" ht="15.6" customHeight="1" x14ac:dyDescent="0.25">
      <c r="D901" s="18"/>
      <c r="W901" s="24"/>
    </row>
    <row r="902" spans="4:23" ht="15.6" customHeight="1" x14ac:dyDescent="0.25">
      <c r="D902" s="18"/>
      <c r="W902" s="24"/>
    </row>
    <row r="903" spans="4:23" ht="15.6" customHeight="1" x14ac:dyDescent="0.25">
      <c r="D903" s="18"/>
      <c r="W903" s="24"/>
    </row>
    <row r="904" spans="4:23" ht="15.6" customHeight="1" x14ac:dyDescent="0.25">
      <c r="D904" s="18"/>
      <c r="W904" s="24"/>
    </row>
    <row r="905" spans="4:23" ht="15.6" customHeight="1" x14ac:dyDescent="0.25">
      <c r="D905" s="18"/>
      <c r="W905" s="24"/>
    </row>
    <row r="906" spans="4:23" ht="15.6" customHeight="1" x14ac:dyDescent="0.25">
      <c r="D906" s="18"/>
      <c r="W906" s="24"/>
    </row>
    <row r="907" spans="4:23" ht="15.6" customHeight="1" x14ac:dyDescent="0.25">
      <c r="D907" s="18"/>
      <c r="W907" s="24"/>
    </row>
    <row r="908" spans="4:23" ht="15.6" customHeight="1" x14ac:dyDescent="0.25">
      <c r="D908" s="18"/>
      <c r="W908" s="24"/>
    </row>
    <row r="909" spans="4:23" ht="15.6" customHeight="1" x14ac:dyDescent="0.25">
      <c r="D909" s="18"/>
      <c r="W909" s="24"/>
    </row>
    <row r="910" spans="4:23" ht="15.6" customHeight="1" x14ac:dyDescent="0.25">
      <c r="D910" s="18"/>
      <c r="W910" s="24"/>
    </row>
    <row r="911" spans="4:23" ht="15.6" customHeight="1" x14ac:dyDescent="0.25">
      <c r="D911" s="18"/>
      <c r="W911" s="24"/>
    </row>
    <row r="912" spans="4:23" ht="15.6" customHeight="1" x14ac:dyDescent="0.25">
      <c r="D912" s="18"/>
      <c r="W912" s="24"/>
    </row>
    <row r="913" spans="4:23" ht="15.6" customHeight="1" x14ac:dyDescent="0.25">
      <c r="D913" s="18"/>
      <c r="W913" s="24"/>
    </row>
    <row r="914" spans="4:23" ht="15.6" customHeight="1" x14ac:dyDescent="0.25">
      <c r="D914" s="18"/>
      <c r="W914" s="24"/>
    </row>
    <row r="915" spans="4:23" ht="15.6" customHeight="1" x14ac:dyDescent="0.25">
      <c r="D915" s="18"/>
      <c r="W915" s="24"/>
    </row>
    <row r="916" spans="4:23" ht="15.6" customHeight="1" x14ac:dyDescent="0.25">
      <c r="D916" s="18"/>
      <c r="W916" s="24"/>
    </row>
    <row r="917" spans="4:23" ht="15.6" customHeight="1" x14ac:dyDescent="0.25">
      <c r="D917" s="18"/>
      <c r="W917" s="24"/>
    </row>
    <row r="918" spans="4:23" ht="15.6" customHeight="1" x14ac:dyDescent="0.25">
      <c r="D918" s="18"/>
      <c r="W918" s="24"/>
    </row>
    <row r="919" spans="4:23" ht="15.6" customHeight="1" x14ac:dyDescent="0.25">
      <c r="D919" s="18"/>
      <c r="W919" s="24"/>
    </row>
    <row r="920" spans="4:23" ht="15.6" customHeight="1" x14ac:dyDescent="0.25">
      <c r="D920" s="18"/>
      <c r="W920" s="24"/>
    </row>
    <row r="921" spans="4:23" ht="15.6" customHeight="1" x14ac:dyDescent="0.25">
      <c r="D921" s="18"/>
      <c r="W921" s="24"/>
    </row>
    <row r="922" spans="4:23" ht="15.6" customHeight="1" x14ac:dyDescent="0.25">
      <c r="D922" s="18"/>
      <c r="W922" s="24"/>
    </row>
    <row r="923" spans="4:23" ht="15.6" customHeight="1" x14ac:dyDescent="0.25">
      <c r="D923" s="18"/>
      <c r="W923" s="24"/>
    </row>
    <row r="924" spans="4:23" ht="15.6" customHeight="1" x14ac:dyDescent="0.25">
      <c r="D924" s="18"/>
      <c r="W924" s="24"/>
    </row>
    <row r="925" spans="4:23" ht="15.6" customHeight="1" x14ac:dyDescent="0.25">
      <c r="D925" s="18"/>
      <c r="W925" s="24"/>
    </row>
    <row r="926" spans="4:23" ht="15.6" customHeight="1" x14ac:dyDescent="0.25">
      <c r="D926" s="18"/>
      <c r="W926" s="24"/>
    </row>
    <row r="927" spans="4:23" ht="15.6" customHeight="1" x14ac:dyDescent="0.25">
      <c r="D927" s="18"/>
      <c r="W927" s="24"/>
    </row>
    <row r="928" spans="4:23" ht="15.6" customHeight="1" x14ac:dyDescent="0.25">
      <c r="D928" s="18"/>
      <c r="W928" s="24"/>
    </row>
    <row r="929" spans="4:23" ht="15.6" customHeight="1" x14ac:dyDescent="0.25">
      <c r="D929" s="18"/>
      <c r="W929" s="24"/>
    </row>
    <row r="930" spans="4:23" ht="15.6" customHeight="1" x14ac:dyDescent="0.25">
      <c r="D930" s="18"/>
      <c r="W930" s="24"/>
    </row>
    <row r="931" spans="4:23" ht="15.6" customHeight="1" x14ac:dyDescent="0.25">
      <c r="D931" s="18"/>
      <c r="W931" s="24"/>
    </row>
    <row r="932" spans="4:23" ht="15.6" customHeight="1" x14ac:dyDescent="0.25">
      <c r="D932" s="18"/>
      <c r="W932" s="24"/>
    </row>
    <row r="933" spans="4:23" ht="15.6" customHeight="1" x14ac:dyDescent="0.25">
      <c r="D933" s="18"/>
      <c r="W933" s="24"/>
    </row>
    <row r="934" spans="4:23" ht="15.6" customHeight="1" x14ac:dyDescent="0.25">
      <c r="D934" s="18"/>
      <c r="W934" s="24"/>
    </row>
    <row r="935" spans="4:23" ht="15.6" customHeight="1" x14ac:dyDescent="0.25">
      <c r="D935" s="18"/>
      <c r="W935" s="24"/>
    </row>
    <row r="936" spans="4:23" ht="15.6" customHeight="1" x14ac:dyDescent="0.25">
      <c r="D936" s="18"/>
      <c r="W936" s="24"/>
    </row>
    <row r="937" spans="4:23" ht="15.6" customHeight="1" x14ac:dyDescent="0.25">
      <c r="D937" s="18"/>
      <c r="W937" s="24"/>
    </row>
    <row r="938" spans="4:23" ht="15.6" customHeight="1" x14ac:dyDescent="0.25">
      <c r="D938" s="18"/>
      <c r="W938" s="24"/>
    </row>
    <row r="939" spans="4:23" ht="15.6" customHeight="1" x14ac:dyDescent="0.25">
      <c r="D939" s="18"/>
      <c r="W939" s="24"/>
    </row>
    <row r="940" spans="4:23" ht="15.6" customHeight="1" x14ac:dyDescent="0.25">
      <c r="D940" s="18"/>
      <c r="W940" s="24"/>
    </row>
    <row r="941" spans="4:23" ht="15.6" customHeight="1" x14ac:dyDescent="0.25">
      <c r="D941" s="18"/>
      <c r="W941" s="24"/>
    </row>
    <row r="942" spans="4:23" ht="15.6" customHeight="1" x14ac:dyDescent="0.25">
      <c r="D942" s="18"/>
      <c r="W942" s="24"/>
    </row>
    <row r="943" spans="4:23" ht="15.6" customHeight="1" x14ac:dyDescent="0.25">
      <c r="D943" s="18"/>
      <c r="W943" s="24"/>
    </row>
    <row r="944" spans="4:23" ht="15.6" customHeight="1" x14ac:dyDescent="0.25">
      <c r="D944" s="18"/>
      <c r="W944" s="24"/>
    </row>
    <row r="945" spans="4:23" ht="15.6" customHeight="1" x14ac:dyDescent="0.25">
      <c r="D945" s="18"/>
      <c r="W945" s="24"/>
    </row>
    <row r="946" spans="4:23" ht="15.6" customHeight="1" x14ac:dyDescent="0.25">
      <c r="D946" s="18"/>
      <c r="W946" s="24"/>
    </row>
    <row r="947" spans="4:23" ht="15.6" customHeight="1" x14ac:dyDescent="0.25">
      <c r="D947" s="18"/>
      <c r="W947" s="24"/>
    </row>
    <row r="948" spans="4:23" ht="15.6" customHeight="1" x14ac:dyDescent="0.25">
      <c r="D948" s="18"/>
      <c r="W948" s="24"/>
    </row>
    <row r="949" spans="4:23" ht="15.6" customHeight="1" x14ac:dyDescent="0.25">
      <c r="D949" s="18"/>
      <c r="W949" s="24"/>
    </row>
    <row r="950" spans="4:23" ht="15.6" customHeight="1" x14ac:dyDescent="0.25">
      <c r="D950" s="18"/>
      <c r="W950" s="24"/>
    </row>
    <row r="951" spans="4:23" ht="15.6" customHeight="1" x14ac:dyDescent="0.25">
      <c r="D951" s="18"/>
      <c r="W951" s="24"/>
    </row>
    <row r="952" spans="4:23" ht="15.6" customHeight="1" x14ac:dyDescent="0.25">
      <c r="D952" s="18"/>
      <c r="W952" s="24"/>
    </row>
    <row r="953" spans="4:23" ht="15.6" customHeight="1" x14ac:dyDescent="0.25">
      <c r="D953" s="18"/>
      <c r="W953" s="24"/>
    </row>
    <row r="954" spans="4:23" ht="15.6" customHeight="1" x14ac:dyDescent="0.25">
      <c r="D954" s="18"/>
      <c r="W954" s="24"/>
    </row>
    <row r="955" spans="4:23" ht="15.6" customHeight="1" x14ac:dyDescent="0.25">
      <c r="D955" s="18"/>
      <c r="W955" s="24"/>
    </row>
    <row r="956" spans="4:23" ht="15.6" customHeight="1" x14ac:dyDescent="0.25">
      <c r="D956" s="18"/>
      <c r="W956" s="24"/>
    </row>
    <row r="957" spans="4:23" ht="15.6" customHeight="1" x14ac:dyDescent="0.25">
      <c r="D957" s="18"/>
      <c r="W957" s="24"/>
    </row>
    <row r="958" spans="4:23" ht="15.6" customHeight="1" x14ac:dyDescent="0.25">
      <c r="D958" s="18"/>
      <c r="W958" s="24"/>
    </row>
    <row r="959" spans="4:23" ht="15.6" customHeight="1" x14ac:dyDescent="0.25">
      <c r="D959" s="18"/>
      <c r="W959" s="24"/>
    </row>
    <row r="960" spans="4:23" ht="15.6" customHeight="1" x14ac:dyDescent="0.25">
      <c r="D960" s="18"/>
      <c r="W960" s="24"/>
    </row>
    <row r="961" spans="4:23" ht="15.6" customHeight="1" x14ac:dyDescent="0.25">
      <c r="D961" s="18"/>
      <c r="W961" s="24"/>
    </row>
    <row r="962" spans="4:23" ht="15.6" customHeight="1" x14ac:dyDescent="0.25">
      <c r="D962" s="18"/>
      <c r="W962" s="24"/>
    </row>
    <row r="963" spans="4:23" ht="15.6" customHeight="1" x14ac:dyDescent="0.25">
      <c r="D963" s="18"/>
      <c r="W963" s="24"/>
    </row>
    <row r="964" spans="4:23" ht="15.6" customHeight="1" x14ac:dyDescent="0.25">
      <c r="D964" s="18"/>
      <c r="W964" s="24"/>
    </row>
    <row r="965" spans="4:23" ht="15.6" customHeight="1" x14ac:dyDescent="0.25">
      <c r="D965" s="18"/>
      <c r="W965" s="24"/>
    </row>
    <row r="966" spans="4:23" ht="15.6" customHeight="1" x14ac:dyDescent="0.25">
      <c r="D966" s="18"/>
      <c r="W966" s="24"/>
    </row>
    <row r="967" spans="4:23" ht="15.6" customHeight="1" x14ac:dyDescent="0.25">
      <c r="D967" s="18"/>
      <c r="W967" s="24"/>
    </row>
    <row r="968" spans="4:23" ht="15.6" customHeight="1" x14ac:dyDescent="0.25">
      <c r="D968" s="18"/>
      <c r="W968" s="24"/>
    </row>
    <row r="969" spans="4:23" ht="15.6" customHeight="1" x14ac:dyDescent="0.25">
      <c r="D969" s="18"/>
      <c r="W969" s="24"/>
    </row>
    <row r="970" spans="4:23" ht="15.6" customHeight="1" x14ac:dyDescent="0.25">
      <c r="D970" s="18"/>
      <c r="W970" s="24"/>
    </row>
    <row r="971" spans="4:23" ht="15.6" customHeight="1" x14ac:dyDescent="0.25">
      <c r="D971" s="18"/>
      <c r="W971" s="24"/>
    </row>
    <row r="972" spans="4:23" ht="15.6" customHeight="1" x14ac:dyDescent="0.25">
      <c r="D972" s="18"/>
      <c r="W972" s="24"/>
    </row>
    <row r="973" spans="4:23" ht="15.6" customHeight="1" x14ac:dyDescent="0.25">
      <c r="D973" s="18"/>
      <c r="W973" s="24"/>
    </row>
    <row r="974" spans="4:23" ht="15.6" customHeight="1" x14ac:dyDescent="0.25">
      <c r="D974" s="18"/>
      <c r="W974" s="24"/>
    </row>
    <row r="975" spans="4:23" ht="15.6" customHeight="1" x14ac:dyDescent="0.25">
      <c r="D975" s="18"/>
      <c r="W975" s="24"/>
    </row>
    <row r="976" spans="4:23" ht="15.6" customHeight="1" x14ac:dyDescent="0.25">
      <c r="D976" s="18"/>
      <c r="W976" s="24"/>
    </row>
    <row r="977" spans="4:23" ht="15.6" customHeight="1" x14ac:dyDescent="0.25">
      <c r="D977" s="18"/>
      <c r="W977" s="24"/>
    </row>
    <row r="978" spans="4:23" ht="15.6" customHeight="1" x14ac:dyDescent="0.25">
      <c r="D978" s="18"/>
      <c r="W978" s="24"/>
    </row>
    <row r="979" spans="4:23" ht="15.6" customHeight="1" x14ac:dyDescent="0.25">
      <c r="D979" s="18"/>
      <c r="W979" s="24"/>
    </row>
    <row r="980" spans="4:23" ht="15.6" customHeight="1" x14ac:dyDescent="0.25">
      <c r="D980" s="18"/>
      <c r="W980" s="24"/>
    </row>
    <row r="981" spans="4:23" ht="15.6" customHeight="1" x14ac:dyDescent="0.25">
      <c r="D981" s="18"/>
      <c r="W981" s="24"/>
    </row>
    <row r="982" spans="4:23" ht="15.6" customHeight="1" x14ac:dyDescent="0.25">
      <c r="D982" s="18"/>
      <c r="W982" s="24"/>
    </row>
    <row r="983" spans="4:23" ht="15.6" customHeight="1" x14ac:dyDescent="0.25">
      <c r="D983" s="18"/>
      <c r="W983" s="24"/>
    </row>
    <row r="984" spans="4:23" ht="15.6" customHeight="1" x14ac:dyDescent="0.25">
      <c r="D984" s="18"/>
      <c r="W984" s="24"/>
    </row>
    <row r="985" spans="4:23" ht="15.6" customHeight="1" x14ac:dyDescent="0.25">
      <c r="D985" s="18"/>
      <c r="W985" s="24"/>
    </row>
    <row r="986" spans="4:23" ht="15.6" customHeight="1" x14ac:dyDescent="0.25">
      <c r="D986" s="18"/>
      <c r="W986" s="24"/>
    </row>
    <row r="987" spans="4:23" ht="15.6" customHeight="1" x14ac:dyDescent="0.25">
      <c r="D987" s="18"/>
      <c r="W987" s="24"/>
    </row>
    <row r="988" spans="4:23" ht="15.6" customHeight="1" x14ac:dyDescent="0.25">
      <c r="D988" s="18"/>
      <c r="W988" s="24"/>
    </row>
    <row r="989" spans="4:23" ht="15.6" customHeight="1" x14ac:dyDescent="0.25">
      <c r="D989" s="18"/>
      <c r="W989" s="24"/>
    </row>
    <row r="990" spans="4:23" ht="15.6" customHeight="1" x14ac:dyDescent="0.25">
      <c r="D990" s="18"/>
      <c r="W990" s="24"/>
    </row>
    <row r="991" spans="4:23" ht="15.6" customHeight="1" x14ac:dyDescent="0.25">
      <c r="D991" s="18"/>
      <c r="W991" s="24"/>
    </row>
    <row r="992" spans="4:23" ht="15.6" customHeight="1" x14ac:dyDescent="0.25">
      <c r="D992" s="18"/>
      <c r="W992" s="24"/>
    </row>
    <row r="993" spans="4:23" ht="15.6" customHeight="1" x14ac:dyDescent="0.25">
      <c r="D993" s="18"/>
      <c r="W993" s="24"/>
    </row>
    <row r="994" spans="4:23" ht="15.6" customHeight="1" x14ac:dyDescent="0.25">
      <c r="D994" s="18"/>
      <c r="W994" s="24"/>
    </row>
    <row r="995" spans="4:23" ht="15.6" customHeight="1" x14ac:dyDescent="0.25">
      <c r="D995" s="18"/>
      <c r="W995" s="24"/>
    </row>
    <row r="996" spans="4:23" ht="15.6" customHeight="1" x14ac:dyDescent="0.25">
      <c r="D996" s="18"/>
      <c r="W996" s="24"/>
    </row>
    <row r="997" spans="4:23" ht="15.6" customHeight="1" x14ac:dyDescent="0.25">
      <c r="D997" s="18"/>
      <c r="W997" s="24"/>
    </row>
    <row r="998" spans="4:23" ht="15.6" customHeight="1" x14ac:dyDescent="0.25">
      <c r="D998" s="18"/>
      <c r="W998" s="24"/>
    </row>
    <row r="999" spans="4:23" ht="15.6" customHeight="1" x14ac:dyDescent="0.25">
      <c r="D999" s="18"/>
      <c r="W999" s="24"/>
    </row>
    <row r="1000" spans="4:23" ht="15.6" customHeight="1" x14ac:dyDescent="0.25">
      <c r="D1000" s="18"/>
      <c r="W1000" s="24"/>
    </row>
    <row r="1001" spans="4:23" ht="15.6" customHeight="1" x14ac:dyDescent="0.25">
      <c r="D1001" s="18"/>
      <c r="W1001" s="24"/>
    </row>
    <row r="1002" spans="4:23" ht="15.6" customHeight="1" x14ac:dyDescent="0.25">
      <c r="D1002" s="18"/>
      <c r="W1002" s="24"/>
    </row>
    <row r="1003" spans="4:23" ht="15.6" customHeight="1" x14ac:dyDescent="0.25">
      <c r="D1003" s="18"/>
      <c r="W1003" s="24"/>
    </row>
    <row r="1004" spans="4:23" ht="15.6" customHeight="1" x14ac:dyDescent="0.25">
      <c r="D1004" s="18"/>
      <c r="W1004" s="24"/>
    </row>
    <row r="1005" spans="4:23" ht="15.6" customHeight="1" x14ac:dyDescent="0.25">
      <c r="D1005" s="18"/>
      <c r="W1005" s="24"/>
    </row>
    <row r="1006" spans="4:23" ht="15.6" customHeight="1" x14ac:dyDescent="0.25">
      <c r="D1006" s="18"/>
      <c r="W1006" s="24"/>
    </row>
    <row r="1007" spans="4:23" ht="15.6" customHeight="1" x14ac:dyDescent="0.25">
      <c r="D1007" s="18"/>
      <c r="W1007" s="24"/>
    </row>
    <row r="1008" spans="4:23" ht="15.6" customHeight="1" x14ac:dyDescent="0.25">
      <c r="D1008" s="18"/>
      <c r="W1008" s="24"/>
    </row>
    <row r="1009" spans="4:23" ht="15.6" customHeight="1" x14ac:dyDescent="0.25">
      <c r="D1009" s="18"/>
      <c r="W1009" s="24"/>
    </row>
    <row r="1010" spans="4:23" ht="15.6" customHeight="1" x14ac:dyDescent="0.25">
      <c r="D1010" s="18"/>
      <c r="W1010" s="24"/>
    </row>
    <row r="1011" spans="4:23" ht="15.6" customHeight="1" x14ac:dyDescent="0.25">
      <c r="D1011" s="18"/>
      <c r="W1011" s="24"/>
    </row>
    <row r="1012" spans="4:23" ht="15.6" customHeight="1" x14ac:dyDescent="0.25">
      <c r="D1012" s="18"/>
      <c r="W1012" s="24"/>
    </row>
    <row r="1013" spans="4:23" ht="15.6" customHeight="1" x14ac:dyDescent="0.25">
      <c r="D1013" s="18"/>
      <c r="W1013" s="24"/>
    </row>
    <row r="1014" spans="4:23" ht="15.6" customHeight="1" x14ac:dyDescent="0.25">
      <c r="D1014" s="18"/>
      <c r="W1014" s="24"/>
    </row>
    <row r="1015" spans="4:23" ht="15.6" customHeight="1" x14ac:dyDescent="0.25">
      <c r="D1015" s="18"/>
      <c r="W1015" s="24"/>
    </row>
    <row r="1016" spans="4:23" ht="15.6" customHeight="1" x14ac:dyDescent="0.25">
      <c r="D1016" s="18"/>
      <c r="W1016" s="24"/>
    </row>
    <row r="1017" spans="4:23" ht="15.6" customHeight="1" x14ac:dyDescent="0.25">
      <c r="D1017" s="18"/>
      <c r="W1017" s="24"/>
    </row>
    <row r="1018" spans="4:23" ht="15.6" customHeight="1" x14ac:dyDescent="0.25">
      <c r="D1018" s="18"/>
      <c r="W1018" s="24"/>
    </row>
    <row r="1019" spans="4:23" ht="15.6" customHeight="1" x14ac:dyDescent="0.25">
      <c r="D1019" s="18"/>
      <c r="W1019" s="24"/>
    </row>
    <row r="1020" spans="4:23" ht="15.6" customHeight="1" x14ac:dyDescent="0.25">
      <c r="D1020" s="18"/>
      <c r="W1020" s="24"/>
    </row>
    <row r="1021" spans="4:23" ht="15.6" customHeight="1" x14ac:dyDescent="0.25">
      <c r="D1021" s="18"/>
      <c r="W1021" s="24"/>
    </row>
    <row r="1022" spans="4:23" ht="15.6" customHeight="1" x14ac:dyDescent="0.25">
      <c r="D1022" s="18"/>
      <c r="W1022" s="24"/>
    </row>
    <row r="1023" spans="4:23" ht="15.6" customHeight="1" x14ac:dyDescent="0.25">
      <c r="D1023" s="18"/>
      <c r="W1023" s="24"/>
    </row>
    <row r="1024" spans="4:23" ht="15.6" customHeight="1" x14ac:dyDescent="0.25">
      <c r="D1024" s="18"/>
      <c r="W1024" s="24"/>
    </row>
    <row r="1025" spans="4:23" ht="15.6" customHeight="1" x14ac:dyDescent="0.25">
      <c r="D1025" s="18"/>
      <c r="W1025" s="24"/>
    </row>
    <row r="1026" spans="4:23" ht="15.6" customHeight="1" x14ac:dyDescent="0.25">
      <c r="D1026" s="18"/>
      <c r="W1026" s="24"/>
    </row>
    <row r="1027" spans="4:23" ht="15.6" customHeight="1" x14ac:dyDescent="0.25">
      <c r="D1027" s="18"/>
      <c r="W1027" s="24"/>
    </row>
    <row r="1028" spans="4:23" ht="15.6" customHeight="1" x14ac:dyDescent="0.25">
      <c r="D1028" s="18"/>
      <c r="W1028" s="24"/>
    </row>
    <row r="1029" spans="4:23" ht="15.6" customHeight="1" x14ac:dyDescent="0.25">
      <c r="D1029" s="18"/>
      <c r="W1029" s="24"/>
    </row>
    <row r="1030" spans="4:23" ht="15.6" customHeight="1" x14ac:dyDescent="0.25">
      <c r="D1030" s="18"/>
      <c r="W1030" s="24"/>
    </row>
    <row r="1031" spans="4:23" ht="15.6" customHeight="1" x14ac:dyDescent="0.25">
      <c r="D1031" s="18"/>
      <c r="W1031" s="24"/>
    </row>
    <row r="1032" spans="4:23" ht="15.6" customHeight="1" x14ac:dyDescent="0.25">
      <c r="D1032" s="18"/>
      <c r="W1032" s="24"/>
    </row>
    <row r="1033" spans="4:23" ht="15.6" customHeight="1" x14ac:dyDescent="0.25">
      <c r="D1033" s="18"/>
      <c r="W1033" s="24"/>
    </row>
    <row r="1034" spans="4:23" ht="15.6" customHeight="1" x14ac:dyDescent="0.25">
      <c r="D1034" s="18"/>
      <c r="W1034" s="24"/>
    </row>
    <row r="1035" spans="4:23" ht="15.6" customHeight="1" x14ac:dyDescent="0.25">
      <c r="D1035" s="18"/>
      <c r="W1035" s="24"/>
    </row>
    <row r="1036" spans="4:23" ht="15.6" customHeight="1" x14ac:dyDescent="0.25">
      <c r="D1036" s="18"/>
      <c r="W1036" s="24"/>
    </row>
    <row r="1037" spans="4:23" ht="15.6" customHeight="1" x14ac:dyDescent="0.25">
      <c r="D1037" s="18"/>
      <c r="W1037" s="24"/>
    </row>
    <row r="1038" spans="4:23" ht="15.6" customHeight="1" x14ac:dyDescent="0.25">
      <c r="D1038" s="18"/>
      <c r="W1038" s="24"/>
    </row>
    <row r="1039" spans="4:23" ht="15.6" customHeight="1" x14ac:dyDescent="0.25">
      <c r="D1039" s="18"/>
      <c r="W1039" s="24"/>
    </row>
    <row r="1040" spans="4:23" ht="15.6" customHeight="1" x14ac:dyDescent="0.25">
      <c r="D1040" s="18"/>
      <c r="W1040" s="24"/>
    </row>
    <row r="1041" spans="4:23" ht="15.6" customHeight="1" x14ac:dyDescent="0.25">
      <c r="D1041" s="18"/>
      <c r="W1041" s="24"/>
    </row>
    <row r="1042" spans="4:23" ht="15.6" customHeight="1" x14ac:dyDescent="0.25">
      <c r="D1042" s="18"/>
      <c r="W1042" s="24"/>
    </row>
    <row r="1043" spans="4:23" ht="15.6" customHeight="1" x14ac:dyDescent="0.25">
      <c r="D1043" s="18"/>
      <c r="W1043" s="24"/>
    </row>
    <row r="1044" spans="4:23" ht="15.6" customHeight="1" x14ac:dyDescent="0.25">
      <c r="D1044" s="18"/>
      <c r="W1044" s="24"/>
    </row>
    <row r="1045" spans="4:23" ht="15.6" customHeight="1" x14ac:dyDescent="0.25">
      <c r="D1045" s="18"/>
      <c r="W1045" s="24"/>
    </row>
    <row r="1046" spans="4:23" ht="15.6" customHeight="1" x14ac:dyDescent="0.25">
      <c r="D1046" s="18"/>
      <c r="W1046" s="24"/>
    </row>
    <row r="1047" spans="4:23" ht="15.6" customHeight="1" x14ac:dyDescent="0.25">
      <c r="D1047" s="18"/>
      <c r="W1047" s="24"/>
    </row>
    <row r="1048" spans="4:23" ht="15.6" customHeight="1" x14ac:dyDescent="0.25">
      <c r="D1048" s="18"/>
      <c r="W1048" s="24"/>
    </row>
    <row r="1049" spans="4:23" ht="15.6" customHeight="1" x14ac:dyDescent="0.25">
      <c r="D1049" s="18"/>
      <c r="W1049" s="24"/>
    </row>
    <row r="1050" spans="4:23" ht="15.6" customHeight="1" x14ac:dyDescent="0.25">
      <c r="D1050" s="18"/>
      <c r="W1050" s="24"/>
    </row>
    <row r="1051" spans="4:23" ht="15.6" customHeight="1" x14ac:dyDescent="0.25">
      <c r="D1051" s="18"/>
      <c r="W1051" s="24"/>
    </row>
    <row r="1052" spans="4:23" ht="15.6" customHeight="1" x14ac:dyDescent="0.25">
      <c r="D1052" s="18"/>
      <c r="W1052" s="24"/>
    </row>
    <row r="1053" spans="4:23" ht="15.6" customHeight="1" x14ac:dyDescent="0.25">
      <c r="D1053" s="18"/>
      <c r="W1053" s="24"/>
    </row>
    <row r="1054" spans="4:23" ht="15.6" customHeight="1" x14ac:dyDescent="0.25">
      <c r="D1054" s="18"/>
      <c r="W1054" s="24"/>
    </row>
    <row r="1055" spans="4:23" ht="15.6" customHeight="1" x14ac:dyDescent="0.25">
      <c r="D1055" s="18"/>
      <c r="W1055" s="24"/>
    </row>
    <row r="1056" spans="4:23" ht="15.6" customHeight="1" x14ac:dyDescent="0.25">
      <c r="D1056" s="18"/>
      <c r="W1056" s="24"/>
    </row>
    <row r="1057" spans="4:23" ht="15.6" customHeight="1" x14ac:dyDescent="0.25">
      <c r="D1057" s="18"/>
      <c r="W1057" s="24"/>
    </row>
    <row r="1058" spans="4:23" ht="15.6" customHeight="1" x14ac:dyDescent="0.25">
      <c r="D1058" s="18"/>
      <c r="W1058" s="24"/>
    </row>
    <row r="1059" spans="4:23" ht="15.6" customHeight="1" x14ac:dyDescent="0.25">
      <c r="D1059" s="18"/>
      <c r="W1059" s="24"/>
    </row>
    <row r="1060" spans="4:23" ht="15.6" customHeight="1" x14ac:dyDescent="0.25">
      <c r="D1060" s="18"/>
      <c r="W1060" s="24"/>
    </row>
    <row r="1061" spans="4:23" ht="15.6" customHeight="1" x14ac:dyDescent="0.25">
      <c r="D1061" s="18"/>
      <c r="W1061" s="24"/>
    </row>
    <row r="1062" spans="4:23" ht="15.6" customHeight="1" x14ac:dyDescent="0.25">
      <c r="D1062" s="18"/>
      <c r="W1062" s="24"/>
    </row>
    <row r="1063" spans="4:23" ht="15.6" customHeight="1" x14ac:dyDescent="0.25">
      <c r="D1063" s="18"/>
      <c r="W1063" s="24"/>
    </row>
    <row r="1064" spans="4:23" ht="15.6" customHeight="1" x14ac:dyDescent="0.25">
      <c r="D1064" s="18"/>
      <c r="W1064" s="24"/>
    </row>
    <row r="1065" spans="4:23" ht="15.6" customHeight="1" x14ac:dyDescent="0.25">
      <c r="D1065" s="18"/>
      <c r="W1065" s="24"/>
    </row>
    <row r="1066" spans="4:23" ht="15.6" customHeight="1" x14ac:dyDescent="0.25">
      <c r="D1066" s="18"/>
      <c r="W1066" s="24"/>
    </row>
    <row r="1067" spans="4:23" ht="15.6" customHeight="1" x14ac:dyDescent="0.25">
      <c r="D1067" s="18"/>
      <c r="W1067" s="24"/>
    </row>
    <row r="1068" spans="4:23" ht="15.6" customHeight="1" x14ac:dyDescent="0.25">
      <c r="D1068" s="18"/>
      <c r="W1068" s="24"/>
    </row>
    <row r="1069" spans="4:23" ht="15.6" customHeight="1" x14ac:dyDescent="0.25">
      <c r="D1069" s="18"/>
      <c r="W1069" s="24"/>
    </row>
    <row r="1070" spans="4:23" ht="15.6" customHeight="1" x14ac:dyDescent="0.25">
      <c r="D1070" s="18"/>
      <c r="W1070" s="24"/>
    </row>
    <row r="1071" spans="4:23" ht="15.6" customHeight="1" x14ac:dyDescent="0.25">
      <c r="D1071" s="18"/>
      <c r="W1071" s="24"/>
    </row>
    <row r="1072" spans="4:23" ht="15.6" customHeight="1" x14ac:dyDescent="0.25">
      <c r="D1072" s="18"/>
      <c r="W1072" s="24"/>
    </row>
    <row r="1073" spans="4:23" ht="15.6" customHeight="1" x14ac:dyDescent="0.25">
      <c r="D1073" s="18"/>
      <c r="W1073" s="24"/>
    </row>
    <row r="1074" spans="4:23" ht="15.6" customHeight="1" x14ac:dyDescent="0.25">
      <c r="D1074" s="18"/>
      <c r="W1074" s="24"/>
    </row>
    <row r="1075" spans="4:23" ht="15.6" customHeight="1" x14ac:dyDescent="0.25">
      <c r="D1075" s="18"/>
      <c r="W1075" s="24"/>
    </row>
    <row r="1076" spans="4:23" ht="15.6" customHeight="1" x14ac:dyDescent="0.25">
      <c r="D1076" s="18"/>
      <c r="W1076" s="24"/>
    </row>
    <row r="1077" spans="4:23" ht="15.6" customHeight="1" x14ac:dyDescent="0.25">
      <c r="D1077" s="18"/>
      <c r="W1077" s="24"/>
    </row>
    <row r="1078" spans="4:23" ht="15.6" customHeight="1" x14ac:dyDescent="0.25">
      <c r="D1078" s="18"/>
      <c r="W1078" s="24"/>
    </row>
    <row r="1079" spans="4:23" ht="15.6" customHeight="1" x14ac:dyDescent="0.25">
      <c r="D1079" s="18"/>
      <c r="W1079" s="24"/>
    </row>
    <row r="1080" spans="4:23" ht="15.6" customHeight="1" x14ac:dyDescent="0.25">
      <c r="D1080" s="18"/>
      <c r="W1080" s="24"/>
    </row>
    <row r="1081" spans="4:23" ht="15.6" customHeight="1" x14ac:dyDescent="0.25">
      <c r="D1081" s="18"/>
      <c r="W1081" s="24"/>
    </row>
    <row r="1082" spans="4:23" ht="15.6" customHeight="1" x14ac:dyDescent="0.25">
      <c r="D1082" s="18"/>
      <c r="W1082" s="24"/>
    </row>
    <row r="1083" spans="4:23" ht="15.6" customHeight="1" x14ac:dyDescent="0.25">
      <c r="D1083" s="18"/>
      <c r="W1083" s="24"/>
    </row>
    <row r="1084" spans="4:23" ht="15.6" customHeight="1" x14ac:dyDescent="0.25">
      <c r="D1084" s="18"/>
      <c r="W1084" s="24"/>
    </row>
    <row r="1085" spans="4:23" ht="15.6" customHeight="1" x14ac:dyDescent="0.25">
      <c r="D1085" s="18"/>
      <c r="W1085" s="24"/>
    </row>
    <row r="1086" spans="4:23" ht="15.6" customHeight="1" x14ac:dyDescent="0.25">
      <c r="D1086" s="18"/>
      <c r="W1086" s="24"/>
    </row>
    <row r="1087" spans="4:23" ht="15.6" customHeight="1" x14ac:dyDescent="0.25">
      <c r="D1087" s="18"/>
      <c r="W1087" s="24"/>
    </row>
    <row r="1088" spans="4:23" ht="15.6" customHeight="1" x14ac:dyDescent="0.25">
      <c r="D1088" s="18"/>
      <c r="W1088" s="24"/>
    </row>
    <row r="1089" spans="4:23" ht="15.6" customHeight="1" x14ac:dyDescent="0.25">
      <c r="D1089" s="18"/>
      <c r="W1089" s="24"/>
    </row>
    <row r="1090" spans="4:23" ht="15.6" customHeight="1" x14ac:dyDescent="0.25">
      <c r="D1090" s="18"/>
      <c r="W1090" s="24"/>
    </row>
    <row r="1091" spans="4:23" ht="15.6" customHeight="1" x14ac:dyDescent="0.25">
      <c r="D1091" s="18"/>
      <c r="W1091" s="24"/>
    </row>
    <row r="1092" spans="4:23" ht="15.6" customHeight="1" x14ac:dyDescent="0.25">
      <c r="D1092" s="18"/>
      <c r="W1092" s="24"/>
    </row>
    <row r="1093" spans="4:23" ht="15.6" customHeight="1" x14ac:dyDescent="0.25">
      <c r="D1093" s="18"/>
      <c r="W1093" s="24"/>
    </row>
    <row r="1094" spans="4:23" ht="15.6" customHeight="1" x14ac:dyDescent="0.25">
      <c r="D1094" s="18"/>
      <c r="W1094" s="24"/>
    </row>
    <row r="1095" spans="4:23" ht="15.6" customHeight="1" x14ac:dyDescent="0.25">
      <c r="D1095" s="18"/>
      <c r="W1095" s="24"/>
    </row>
    <row r="1096" spans="4:23" ht="15.6" customHeight="1" x14ac:dyDescent="0.25">
      <c r="D1096" s="18"/>
      <c r="W1096" s="24"/>
    </row>
    <row r="1097" spans="4:23" ht="15.6" customHeight="1" x14ac:dyDescent="0.25">
      <c r="D1097" s="18"/>
      <c r="W1097" s="24"/>
    </row>
    <row r="1098" spans="4:23" ht="15.6" customHeight="1" x14ac:dyDescent="0.25">
      <c r="D1098" s="18"/>
      <c r="W1098" s="24"/>
    </row>
    <row r="1099" spans="4:23" ht="15.6" customHeight="1" x14ac:dyDescent="0.25">
      <c r="D1099" s="18"/>
      <c r="W1099" s="24"/>
    </row>
    <row r="1100" spans="4:23" ht="15.6" customHeight="1" x14ac:dyDescent="0.25">
      <c r="D1100" s="18"/>
      <c r="W1100" s="24"/>
    </row>
    <row r="1101" spans="4:23" ht="15.6" customHeight="1" x14ac:dyDescent="0.25">
      <c r="D1101" s="18"/>
      <c r="W1101" s="24"/>
    </row>
    <row r="1102" spans="4:23" ht="15.6" customHeight="1" x14ac:dyDescent="0.25">
      <c r="D1102" s="18"/>
      <c r="W1102" s="24"/>
    </row>
    <row r="1103" spans="4:23" ht="15.6" customHeight="1" x14ac:dyDescent="0.25">
      <c r="D1103" s="18"/>
      <c r="W1103" s="24"/>
    </row>
    <row r="1104" spans="4:23" ht="15.6" customHeight="1" x14ac:dyDescent="0.25">
      <c r="D1104" s="18"/>
      <c r="W1104" s="24"/>
    </row>
    <row r="1105" spans="4:23" ht="15.6" customHeight="1" x14ac:dyDescent="0.25">
      <c r="D1105" s="18"/>
      <c r="W1105" s="24"/>
    </row>
    <row r="1106" spans="4:23" ht="15.6" customHeight="1" x14ac:dyDescent="0.25">
      <c r="D1106" s="18"/>
      <c r="W1106" s="24"/>
    </row>
    <row r="1107" spans="4:23" ht="15.6" customHeight="1" x14ac:dyDescent="0.25">
      <c r="D1107" s="18"/>
      <c r="W1107" s="24"/>
    </row>
    <row r="1108" spans="4:23" ht="15.6" customHeight="1" x14ac:dyDescent="0.25">
      <c r="D1108" s="18"/>
      <c r="W1108" s="24"/>
    </row>
    <row r="1109" spans="4:23" ht="15.6" customHeight="1" x14ac:dyDescent="0.25">
      <c r="D1109" s="18"/>
      <c r="W1109" s="24"/>
    </row>
    <row r="1110" spans="4:23" ht="15.6" customHeight="1" x14ac:dyDescent="0.25">
      <c r="D1110" s="18"/>
      <c r="W1110" s="24"/>
    </row>
    <row r="1111" spans="4:23" ht="15.6" customHeight="1" x14ac:dyDescent="0.25">
      <c r="D1111" s="18"/>
      <c r="W1111" s="24"/>
    </row>
    <row r="1112" spans="4:23" ht="15.6" customHeight="1" x14ac:dyDescent="0.25">
      <c r="D1112" s="18"/>
      <c r="W1112" s="24"/>
    </row>
    <row r="1113" spans="4:23" ht="15.6" customHeight="1" x14ac:dyDescent="0.25">
      <c r="D1113" s="18"/>
      <c r="W1113" s="24"/>
    </row>
    <row r="1114" spans="4:23" ht="15.6" customHeight="1" x14ac:dyDescent="0.25">
      <c r="D1114" s="18"/>
      <c r="W1114" s="24"/>
    </row>
    <row r="1115" spans="4:23" ht="15.6" customHeight="1" x14ac:dyDescent="0.25">
      <c r="D1115" s="18"/>
      <c r="W1115" s="24"/>
    </row>
    <row r="1116" spans="4:23" ht="15.6" customHeight="1" x14ac:dyDescent="0.25">
      <c r="D1116" s="18"/>
      <c r="W1116" s="24"/>
    </row>
    <row r="1117" spans="4:23" ht="15.6" customHeight="1" x14ac:dyDescent="0.25">
      <c r="D1117" s="18"/>
      <c r="W1117" s="24"/>
    </row>
    <row r="1118" spans="4:23" ht="15.6" customHeight="1" x14ac:dyDescent="0.25">
      <c r="D1118" s="18"/>
      <c r="W1118" s="24"/>
    </row>
    <row r="1119" spans="4:23" ht="15.6" customHeight="1" x14ac:dyDescent="0.25">
      <c r="D1119" s="18"/>
      <c r="W1119" s="24"/>
    </row>
    <row r="1120" spans="4:23" ht="15.6" customHeight="1" x14ac:dyDescent="0.25">
      <c r="D1120" s="18"/>
      <c r="W1120" s="24"/>
    </row>
    <row r="1121" spans="4:23" ht="15.6" customHeight="1" x14ac:dyDescent="0.25">
      <c r="D1121" s="18"/>
      <c r="W1121" s="24"/>
    </row>
    <row r="1122" spans="4:23" ht="15.6" customHeight="1" x14ac:dyDescent="0.25">
      <c r="D1122" s="18"/>
      <c r="W1122" s="24"/>
    </row>
    <row r="1123" spans="4:23" ht="15.6" customHeight="1" x14ac:dyDescent="0.25">
      <c r="D1123" s="18"/>
      <c r="W1123" s="24"/>
    </row>
    <row r="1124" spans="4:23" ht="15.6" customHeight="1" x14ac:dyDescent="0.25">
      <c r="D1124" s="18"/>
      <c r="W1124" s="24"/>
    </row>
    <row r="1125" spans="4:23" ht="15.6" customHeight="1" x14ac:dyDescent="0.25">
      <c r="D1125" s="18"/>
      <c r="W1125" s="24"/>
    </row>
    <row r="1126" spans="4:23" ht="15.6" customHeight="1" x14ac:dyDescent="0.25">
      <c r="D1126" s="18"/>
      <c r="W1126" s="24"/>
    </row>
    <row r="1127" spans="4:23" ht="15.6" customHeight="1" x14ac:dyDescent="0.25">
      <c r="D1127" s="18"/>
      <c r="W1127" s="24"/>
    </row>
    <row r="1128" spans="4:23" ht="15.6" customHeight="1" x14ac:dyDescent="0.25">
      <c r="D1128" s="18"/>
      <c r="W1128" s="24"/>
    </row>
    <row r="1129" spans="4:23" ht="15.6" customHeight="1" x14ac:dyDescent="0.25">
      <c r="D1129" s="18"/>
      <c r="W1129" s="24"/>
    </row>
    <row r="1130" spans="4:23" ht="15.6" customHeight="1" x14ac:dyDescent="0.25">
      <c r="D1130" s="18"/>
      <c r="W1130" s="24"/>
    </row>
    <row r="1131" spans="4:23" ht="15.6" customHeight="1" x14ac:dyDescent="0.25">
      <c r="D1131" s="18"/>
      <c r="W1131" s="24"/>
    </row>
    <row r="1132" spans="4:23" ht="15.6" customHeight="1" x14ac:dyDescent="0.25">
      <c r="D1132" s="18"/>
      <c r="W1132" s="24"/>
    </row>
    <row r="1133" spans="4:23" ht="15.6" customHeight="1" x14ac:dyDescent="0.25">
      <c r="D1133" s="18"/>
      <c r="W1133" s="24"/>
    </row>
    <row r="1134" spans="4:23" ht="15.6" customHeight="1" x14ac:dyDescent="0.25">
      <c r="D1134" s="18"/>
      <c r="W1134" s="24"/>
    </row>
    <row r="1135" spans="4:23" ht="15.6" customHeight="1" x14ac:dyDescent="0.25">
      <c r="D1135" s="18"/>
      <c r="W1135" s="24"/>
    </row>
    <row r="1136" spans="4:23" ht="15.6" customHeight="1" x14ac:dyDescent="0.25">
      <c r="D1136" s="18"/>
      <c r="W1136" s="24"/>
    </row>
    <row r="1137" spans="4:23" ht="15.6" customHeight="1" x14ac:dyDescent="0.25">
      <c r="D1137" s="18"/>
      <c r="W1137" s="24"/>
    </row>
    <row r="1138" spans="4:23" ht="15.6" customHeight="1" x14ac:dyDescent="0.25">
      <c r="D1138" s="18"/>
      <c r="W1138" s="24"/>
    </row>
    <row r="1139" spans="4:23" ht="15.6" customHeight="1" x14ac:dyDescent="0.25">
      <c r="D1139" s="18"/>
      <c r="W1139" s="24"/>
    </row>
    <row r="1140" spans="4:23" ht="15.6" customHeight="1" x14ac:dyDescent="0.25">
      <c r="D1140" s="18"/>
      <c r="W1140" s="24"/>
    </row>
    <row r="1141" spans="4:23" ht="15.6" customHeight="1" x14ac:dyDescent="0.25">
      <c r="D1141" s="18"/>
      <c r="W1141" s="24"/>
    </row>
    <row r="1142" spans="4:23" ht="15.6" customHeight="1" x14ac:dyDescent="0.25">
      <c r="D1142" s="18"/>
      <c r="W1142" s="24"/>
    </row>
    <row r="1143" spans="4:23" ht="15.6" customHeight="1" x14ac:dyDescent="0.25">
      <c r="D1143" s="18"/>
      <c r="W1143" s="24"/>
    </row>
    <row r="1144" spans="4:23" ht="15.6" customHeight="1" x14ac:dyDescent="0.25">
      <c r="D1144" s="18"/>
      <c r="W1144" s="24"/>
    </row>
    <row r="1145" spans="4:23" ht="15.6" customHeight="1" x14ac:dyDescent="0.25">
      <c r="D1145" s="18"/>
      <c r="W1145" s="24"/>
    </row>
    <row r="1146" spans="4:23" ht="15.6" customHeight="1" x14ac:dyDescent="0.25">
      <c r="D1146" s="18"/>
      <c r="W1146" s="24"/>
    </row>
    <row r="1147" spans="4:23" ht="15.6" customHeight="1" x14ac:dyDescent="0.25">
      <c r="D1147" s="18"/>
      <c r="W1147" s="24"/>
    </row>
    <row r="1148" spans="4:23" ht="15.6" customHeight="1" x14ac:dyDescent="0.25">
      <c r="D1148" s="18"/>
      <c r="W1148" s="24"/>
    </row>
    <row r="1149" spans="4:23" ht="15.6" customHeight="1" x14ac:dyDescent="0.25">
      <c r="D1149" s="18"/>
      <c r="W1149" s="24"/>
    </row>
    <row r="1150" spans="4:23" ht="15.6" customHeight="1" x14ac:dyDescent="0.25">
      <c r="D1150" s="18"/>
      <c r="W1150" s="24"/>
    </row>
    <row r="1151" spans="4:23" ht="15.6" customHeight="1" x14ac:dyDescent="0.25">
      <c r="D1151" s="18"/>
      <c r="W1151" s="24"/>
    </row>
    <row r="1152" spans="4:23" ht="15.6" customHeight="1" x14ac:dyDescent="0.25">
      <c r="D1152" s="18"/>
      <c r="W1152" s="24"/>
    </row>
    <row r="1153" spans="4:23" ht="15.6" customHeight="1" x14ac:dyDescent="0.25">
      <c r="D1153" s="18"/>
      <c r="W1153" s="24"/>
    </row>
    <row r="1154" spans="4:23" ht="15.6" customHeight="1" x14ac:dyDescent="0.25">
      <c r="D1154" s="18"/>
      <c r="W1154" s="24"/>
    </row>
    <row r="1155" spans="4:23" ht="15.6" customHeight="1" x14ac:dyDescent="0.25">
      <c r="D1155" s="18"/>
      <c r="W1155" s="24"/>
    </row>
    <row r="1156" spans="4:23" ht="15.6" customHeight="1" x14ac:dyDescent="0.25">
      <c r="D1156" s="18"/>
      <c r="W1156" s="24"/>
    </row>
    <row r="1157" spans="4:23" ht="15.6" customHeight="1" x14ac:dyDescent="0.25">
      <c r="D1157" s="18"/>
      <c r="W1157" s="24"/>
    </row>
    <row r="1158" spans="4:23" ht="15.6" customHeight="1" x14ac:dyDescent="0.25">
      <c r="D1158" s="18"/>
      <c r="W1158" s="24"/>
    </row>
    <row r="1159" spans="4:23" ht="15.6" customHeight="1" x14ac:dyDescent="0.25">
      <c r="D1159" s="18"/>
      <c r="W1159" s="24"/>
    </row>
    <row r="1160" spans="4:23" ht="15.6" customHeight="1" x14ac:dyDescent="0.25">
      <c r="D1160" s="18"/>
      <c r="W1160" s="24"/>
    </row>
    <row r="1161" spans="4:23" ht="15.6" customHeight="1" x14ac:dyDescent="0.25">
      <c r="D1161" s="18"/>
      <c r="W1161" s="24"/>
    </row>
    <row r="1162" spans="4:23" ht="15.6" customHeight="1" x14ac:dyDescent="0.25">
      <c r="D1162" s="18"/>
      <c r="W1162" s="24"/>
    </row>
    <row r="1163" spans="4:23" ht="15.6" customHeight="1" x14ac:dyDescent="0.25">
      <c r="D1163" s="18"/>
      <c r="W1163" s="24"/>
    </row>
    <row r="1164" spans="4:23" ht="15.6" customHeight="1" x14ac:dyDescent="0.25">
      <c r="D1164" s="18"/>
      <c r="W1164" s="24"/>
    </row>
    <row r="1165" spans="4:23" ht="15.6" customHeight="1" x14ac:dyDescent="0.25">
      <c r="D1165" s="18"/>
      <c r="W1165" s="24"/>
    </row>
    <row r="1166" spans="4:23" ht="15.6" customHeight="1" x14ac:dyDescent="0.25">
      <c r="D1166" s="18"/>
      <c r="W1166" s="24"/>
    </row>
    <row r="1167" spans="4:23" ht="15.6" customHeight="1" x14ac:dyDescent="0.25">
      <c r="D1167" s="18"/>
      <c r="W1167" s="24"/>
    </row>
    <row r="1168" spans="4:23" ht="15.6" customHeight="1" x14ac:dyDescent="0.25">
      <c r="D1168" s="18"/>
      <c r="W1168" s="24"/>
    </row>
    <row r="1169" spans="4:23" ht="15.6" customHeight="1" x14ac:dyDescent="0.25">
      <c r="D1169" s="18"/>
      <c r="W1169" s="24"/>
    </row>
    <row r="1170" spans="4:23" ht="15.6" customHeight="1" x14ac:dyDescent="0.25">
      <c r="D1170" s="18"/>
      <c r="W1170" s="24"/>
    </row>
    <row r="1171" spans="4:23" ht="15.6" customHeight="1" x14ac:dyDescent="0.25">
      <c r="D1171" s="18"/>
      <c r="W1171" s="24"/>
    </row>
    <row r="1172" spans="4:23" ht="15.6" customHeight="1" x14ac:dyDescent="0.25">
      <c r="D1172" s="18"/>
      <c r="W1172" s="24"/>
    </row>
    <row r="1173" spans="4:23" ht="15.6" customHeight="1" x14ac:dyDescent="0.25">
      <c r="D1173" s="18"/>
      <c r="W1173" s="24"/>
    </row>
    <row r="1174" spans="4:23" ht="15.6" customHeight="1" x14ac:dyDescent="0.25">
      <c r="D1174" s="18"/>
      <c r="W1174" s="24"/>
    </row>
    <row r="1175" spans="4:23" ht="15.6" customHeight="1" x14ac:dyDescent="0.25">
      <c r="D1175" s="18"/>
      <c r="W1175" s="24"/>
    </row>
    <row r="1176" spans="4:23" ht="15.6" customHeight="1" x14ac:dyDescent="0.25">
      <c r="D1176" s="18"/>
      <c r="W1176" s="24"/>
    </row>
    <row r="1177" spans="4:23" ht="15.6" customHeight="1" x14ac:dyDescent="0.25">
      <c r="D1177" s="18"/>
      <c r="W1177" s="24"/>
    </row>
    <row r="1178" spans="4:23" ht="15.6" customHeight="1" x14ac:dyDescent="0.25">
      <c r="D1178" s="18"/>
      <c r="W1178" s="24"/>
    </row>
    <row r="1179" spans="4:23" ht="15.6" customHeight="1" x14ac:dyDescent="0.25">
      <c r="D1179" s="18"/>
      <c r="W1179" s="24"/>
    </row>
    <row r="1180" spans="4:23" ht="15.6" customHeight="1" x14ac:dyDescent="0.25">
      <c r="D1180" s="18"/>
      <c r="W1180" s="24"/>
    </row>
    <row r="1181" spans="4:23" ht="15.6" customHeight="1" x14ac:dyDescent="0.25">
      <c r="D1181" s="18"/>
      <c r="W1181" s="24"/>
    </row>
    <row r="1182" spans="4:23" ht="15.6" customHeight="1" x14ac:dyDescent="0.25">
      <c r="D1182" s="18"/>
      <c r="W1182" s="24"/>
    </row>
    <row r="1183" spans="4:23" ht="15.6" customHeight="1" x14ac:dyDescent="0.25">
      <c r="D1183" s="18"/>
      <c r="W1183" s="24"/>
    </row>
    <row r="1184" spans="4:23" ht="15.6" customHeight="1" x14ac:dyDescent="0.25">
      <c r="D1184" s="18"/>
      <c r="W1184" s="24"/>
    </row>
    <row r="1185" spans="4:23" ht="15.6" customHeight="1" x14ac:dyDescent="0.25">
      <c r="D1185" s="18"/>
      <c r="W1185" s="24"/>
    </row>
    <row r="1186" spans="4:23" ht="15.6" customHeight="1" x14ac:dyDescent="0.25">
      <c r="D1186" s="18"/>
      <c r="W1186" s="24"/>
    </row>
    <row r="1187" spans="4:23" ht="15.6" customHeight="1" x14ac:dyDescent="0.25">
      <c r="D1187" s="18"/>
      <c r="W1187" s="24"/>
    </row>
    <row r="1188" spans="4:23" ht="15.6" customHeight="1" x14ac:dyDescent="0.25">
      <c r="D1188" s="18"/>
      <c r="W1188" s="24"/>
    </row>
    <row r="1189" spans="4:23" ht="15.6" customHeight="1" x14ac:dyDescent="0.25">
      <c r="D1189" s="18"/>
      <c r="W1189" s="24"/>
    </row>
    <row r="1190" spans="4:23" ht="15.6" customHeight="1" x14ac:dyDescent="0.25">
      <c r="D1190" s="18"/>
      <c r="W1190" s="24"/>
    </row>
    <row r="1191" spans="4:23" ht="15.6" customHeight="1" x14ac:dyDescent="0.25">
      <c r="D1191" s="18"/>
      <c r="W1191" s="24"/>
    </row>
    <row r="1192" spans="4:23" ht="15.6" customHeight="1" x14ac:dyDescent="0.25">
      <c r="D1192" s="18"/>
      <c r="W1192" s="24"/>
    </row>
    <row r="1193" spans="4:23" ht="15.6" customHeight="1" x14ac:dyDescent="0.25">
      <c r="D1193" s="18"/>
      <c r="W1193" s="24"/>
    </row>
    <row r="1194" spans="4:23" ht="15.6" customHeight="1" x14ac:dyDescent="0.25">
      <c r="D1194" s="18"/>
      <c r="W1194" s="24"/>
    </row>
    <row r="1195" spans="4:23" ht="15.6" customHeight="1" x14ac:dyDescent="0.25">
      <c r="D1195" s="18"/>
      <c r="W1195" s="24"/>
    </row>
    <row r="1196" spans="4:23" ht="15.6" customHeight="1" x14ac:dyDescent="0.25">
      <c r="D1196" s="18"/>
      <c r="W1196" s="24"/>
    </row>
    <row r="1197" spans="4:23" ht="15.6" customHeight="1" x14ac:dyDescent="0.25">
      <c r="D1197" s="18"/>
      <c r="W1197" s="24"/>
    </row>
    <row r="1198" spans="4:23" ht="15.6" customHeight="1" x14ac:dyDescent="0.25">
      <c r="D1198" s="18"/>
      <c r="W1198" s="24"/>
    </row>
    <row r="1199" spans="4:23" ht="15.6" customHeight="1" x14ac:dyDescent="0.25">
      <c r="D1199" s="18"/>
      <c r="W1199" s="24"/>
    </row>
    <row r="1200" spans="4:23" ht="15.6" customHeight="1" x14ac:dyDescent="0.25">
      <c r="D1200" s="18"/>
      <c r="W1200" s="24"/>
    </row>
    <row r="1201" spans="4:23" ht="15.6" customHeight="1" x14ac:dyDescent="0.25">
      <c r="D1201" s="18"/>
      <c r="W1201" s="24"/>
    </row>
    <row r="1202" spans="4:23" ht="15.6" customHeight="1" x14ac:dyDescent="0.25">
      <c r="D1202" s="18"/>
      <c r="W1202" s="24"/>
    </row>
    <row r="1203" spans="4:23" ht="15.6" customHeight="1" x14ac:dyDescent="0.25">
      <c r="D1203" s="18"/>
      <c r="W1203" s="24"/>
    </row>
    <row r="1204" spans="4:23" ht="15.6" customHeight="1" x14ac:dyDescent="0.25">
      <c r="D1204" s="18"/>
      <c r="W1204" s="24"/>
    </row>
    <row r="1205" spans="4:23" ht="15.6" customHeight="1" x14ac:dyDescent="0.25">
      <c r="D1205" s="18"/>
      <c r="W1205" s="24"/>
    </row>
    <row r="1206" spans="4:23" ht="15.6" customHeight="1" x14ac:dyDescent="0.25">
      <c r="D1206" s="18"/>
      <c r="W1206" s="24"/>
    </row>
    <row r="1207" spans="4:23" ht="15.6" customHeight="1" x14ac:dyDescent="0.25">
      <c r="D1207" s="18"/>
      <c r="W1207" s="24"/>
    </row>
    <row r="1208" spans="4:23" ht="15.6" customHeight="1" x14ac:dyDescent="0.25">
      <c r="D1208" s="18"/>
      <c r="W1208" s="24"/>
    </row>
    <row r="1209" spans="4:23" ht="15.6" customHeight="1" x14ac:dyDescent="0.25">
      <c r="D1209" s="18"/>
      <c r="W1209" s="24"/>
    </row>
    <row r="1210" spans="4:23" ht="15.6" customHeight="1" x14ac:dyDescent="0.25">
      <c r="D1210" s="18"/>
      <c r="W1210" s="24"/>
    </row>
    <row r="1211" spans="4:23" ht="15.6" customHeight="1" x14ac:dyDescent="0.25">
      <c r="D1211" s="18"/>
      <c r="W1211" s="24"/>
    </row>
    <row r="1212" spans="4:23" ht="15.6" customHeight="1" x14ac:dyDescent="0.25">
      <c r="D1212" s="18"/>
      <c r="W1212" s="24"/>
    </row>
    <row r="1213" spans="4:23" ht="15.6" customHeight="1" x14ac:dyDescent="0.25">
      <c r="D1213" s="18"/>
      <c r="W1213" s="24"/>
    </row>
    <row r="1214" spans="4:23" ht="15.6" customHeight="1" x14ac:dyDescent="0.25">
      <c r="D1214" s="18"/>
      <c r="W1214" s="24"/>
    </row>
    <row r="1215" spans="4:23" ht="15.6" customHeight="1" x14ac:dyDescent="0.25">
      <c r="D1215" s="18"/>
      <c r="W1215" s="24"/>
    </row>
    <row r="1216" spans="4:23" ht="15.6" customHeight="1" x14ac:dyDescent="0.25">
      <c r="D1216" s="18"/>
      <c r="W1216" s="24"/>
    </row>
    <row r="1217" spans="4:23" ht="15.6" customHeight="1" x14ac:dyDescent="0.25">
      <c r="D1217" s="18"/>
      <c r="W1217" s="24"/>
    </row>
    <row r="1218" spans="4:23" ht="15.6" customHeight="1" x14ac:dyDescent="0.25">
      <c r="D1218" s="18"/>
      <c r="W1218" s="24"/>
    </row>
    <row r="1219" spans="4:23" ht="15.6" customHeight="1" x14ac:dyDescent="0.25">
      <c r="D1219" s="18"/>
      <c r="W1219" s="24"/>
    </row>
    <row r="1220" spans="4:23" ht="15.6" customHeight="1" x14ac:dyDescent="0.25">
      <c r="D1220" s="18"/>
      <c r="W1220" s="24"/>
    </row>
    <row r="1221" spans="4:23" ht="15.6" customHeight="1" x14ac:dyDescent="0.25">
      <c r="D1221" s="18"/>
      <c r="W1221" s="24"/>
    </row>
    <row r="1222" spans="4:23" ht="15.6" customHeight="1" x14ac:dyDescent="0.25">
      <c r="D1222" s="18"/>
      <c r="W1222" s="24"/>
    </row>
    <row r="1223" spans="4:23" ht="15.6" customHeight="1" x14ac:dyDescent="0.25">
      <c r="D1223" s="18"/>
      <c r="W1223" s="24"/>
    </row>
    <row r="1224" spans="4:23" ht="15.6" customHeight="1" x14ac:dyDescent="0.25">
      <c r="D1224" s="18"/>
      <c r="W1224" s="24"/>
    </row>
    <row r="1225" spans="4:23" ht="15.6" customHeight="1" x14ac:dyDescent="0.25">
      <c r="D1225" s="18"/>
      <c r="W1225" s="24"/>
    </row>
    <row r="1226" spans="4:23" ht="15.6" customHeight="1" x14ac:dyDescent="0.25">
      <c r="D1226" s="18"/>
      <c r="W1226" s="24"/>
    </row>
    <row r="1227" spans="4:23" ht="15.6" customHeight="1" x14ac:dyDescent="0.25">
      <c r="D1227" s="18"/>
      <c r="W1227" s="24"/>
    </row>
    <row r="1228" spans="4:23" ht="15.6" customHeight="1" x14ac:dyDescent="0.25">
      <c r="D1228" s="18"/>
      <c r="W1228" s="24"/>
    </row>
    <row r="1229" spans="4:23" ht="15.6" customHeight="1" x14ac:dyDescent="0.25">
      <c r="D1229" s="18"/>
      <c r="W1229" s="24"/>
    </row>
    <row r="1230" spans="4:23" ht="15.6" customHeight="1" x14ac:dyDescent="0.25">
      <c r="D1230" s="18"/>
      <c r="W1230" s="24"/>
    </row>
    <row r="1231" spans="4:23" ht="15.6" customHeight="1" x14ac:dyDescent="0.25">
      <c r="D1231" s="18"/>
      <c r="W1231" s="24"/>
    </row>
    <row r="1232" spans="4:23" ht="15.6" customHeight="1" x14ac:dyDescent="0.25">
      <c r="D1232" s="18"/>
      <c r="W1232" s="24"/>
    </row>
    <row r="1233" spans="4:23" ht="15.6" customHeight="1" x14ac:dyDescent="0.25">
      <c r="D1233" s="18"/>
      <c r="W1233" s="24"/>
    </row>
    <row r="1234" spans="4:23" ht="15.6" customHeight="1" x14ac:dyDescent="0.25">
      <c r="D1234" s="18"/>
      <c r="W1234" s="24"/>
    </row>
    <row r="1235" spans="4:23" ht="15.6" customHeight="1" x14ac:dyDescent="0.25">
      <c r="D1235" s="18"/>
      <c r="W1235" s="24"/>
    </row>
    <row r="1236" spans="4:23" ht="15.6" customHeight="1" x14ac:dyDescent="0.25">
      <c r="D1236" s="18"/>
      <c r="W1236" s="24"/>
    </row>
    <row r="1237" spans="4:23" ht="15.6" customHeight="1" x14ac:dyDescent="0.25">
      <c r="D1237" s="18"/>
      <c r="W1237" s="24"/>
    </row>
    <row r="1238" spans="4:23" ht="15.6" customHeight="1" x14ac:dyDescent="0.25">
      <c r="D1238" s="18"/>
      <c r="W1238" s="24"/>
    </row>
    <row r="1239" spans="4:23" ht="15.6" customHeight="1" x14ac:dyDescent="0.25">
      <c r="D1239" s="18"/>
      <c r="W1239" s="24"/>
    </row>
    <row r="1240" spans="4:23" ht="15.6" customHeight="1" x14ac:dyDescent="0.25">
      <c r="D1240" s="18"/>
      <c r="W1240" s="24"/>
    </row>
    <row r="1241" spans="4:23" ht="15.6" customHeight="1" x14ac:dyDescent="0.25">
      <c r="D1241" s="18"/>
      <c r="W1241" s="24"/>
    </row>
    <row r="1242" spans="4:23" ht="15.6" customHeight="1" x14ac:dyDescent="0.25">
      <c r="D1242" s="18"/>
      <c r="W1242" s="24"/>
    </row>
    <row r="1243" spans="4:23" ht="15.6" customHeight="1" x14ac:dyDescent="0.25">
      <c r="D1243" s="18"/>
      <c r="W1243" s="24"/>
    </row>
    <row r="1244" spans="4:23" ht="15.6" customHeight="1" x14ac:dyDescent="0.25">
      <c r="D1244" s="18"/>
      <c r="W1244" s="24"/>
    </row>
    <row r="1245" spans="4:23" ht="15.6" customHeight="1" x14ac:dyDescent="0.25">
      <c r="D1245" s="18"/>
      <c r="W1245" s="24"/>
    </row>
    <row r="1246" spans="4:23" ht="15.6" customHeight="1" x14ac:dyDescent="0.25">
      <c r="D1246" s="18"/>
      <c r="W1246" s="24"/>
    </row>
    <row r="1247" spans="4:23" ht="15.6" customHeight="1" x14ac:dyDescent="0.25">
      <c r="D1247" s="18"/>
      <c r="W1247" s="24"/>
    </row>
    <row r="1248" spans="4:23" ht="15.6" customHeight="1" x14ac:dyDescent="0.25">
      <c r="D1248" s="18"/>
      <c r="W1248" s="24"/>
    </row>
    <row r="1249" spans="4:23" ht="15.6" customHeight="1" x14ac:dyDescent="0.25">
      <c r="D1249" s="18"/>
      <c r="W1249" s="24"/>
    </row>
    <row r="1250" spans="4:23" ht="15.6" customHeight="1" x14ac:dyDescent="0.25">
      <c r="D1250" s="18"/>
      <c r="W1250" s="24"/>
    </row>
    <row r="1251" spans="4:23" ht="15.6" customHeight="1" x14ac:dyDescent="0.25">
      <c r="D1251" s="18"/>
      <c r="W1251" s="24"/>
    </row>
    <row r="1252" spans="4:23" ht="15.6" customHeight="1" x14ac:dyDescent="0.25">
      <c r="D1252" s="18"/>
      <c r="W1252" s="24"/>
    </row>
    <row r="1253" spans="4:23" ht="15.6" customHeight="1" x14ac:dyDescent="0.25">
      <c r="D1253" s="18"/>
      <c r="W1253" s="24"/>
    </row>
    <row r="1254" spans="4:23" ht="15.6" customHeight="1" x14ac:dyDescent="0.25">
      <c r="D1254" s="18"/>
      <c r="W1254" s="24"/>
    </row>
    <row r="1255" spans="4:23" ht="15.6" customHeight="1" x14ac:dyDescent="0.25">
      <c r="D1255" s="18"/>
      <c r="W1255" s="24"/>
    </row>
    <row r="1256" spans="4:23" ht="15.6" customHeight="1" x14ac:dyDescent="0.25">
      <c r="D1256" s="18"/>
      <c r="W1256" s="24"/>
    </row>
    <row r="1257" spans="4:23" ht="15.6" customHeight="1" x14ac:dyDescent="0.25">
      <c r="D1257" s="18"/>
      <c r="W1257" s="24"/>
    </row>
    <row r="1258" spans="4:23" ht="15.6" customHeight="1" x14ac:dyDescent="0.25">
      <c r="D1258" s="18"/>
      <c r="W1258" s="24"/>
    </row>
    <row r="1259" spans="4:23" ht="15.6" customHeight="1" x14ac:dyDescent="0.25">
      <c r="D1259" s="18"/>
      <c r="W1259" s="24"/>
    </row>
    <row r="1260" spans="4:23" ht="15.6" customHeight="1" x14ac:dyDescent="0.25">
      <c r="D1260" s="18"/>
      <c r="W1260" s="24"/>
    </row>
    <row r="1261" spans="4:23" ht="15.6" customHeight="1" x14ac:dyDescent="0.25">
      <c r="D1261" s="18"/>
      <c r="W1261" s="24"/>
    </row>
    <row r="1262" spans="4:23" ht="15.6" customHeight="1" x14ac:dyDescent="0.25">
      <c r="D1262" s="18"/>
      <c r="W1262" s="24"/>
    </row>
    <row r="1263" spans="4:23" ht="15.6" customHeight="1" x14ac:dyDescent="0.25">
      <c r="D1263" s="18"/>
      <c r="W1263" s="24"/>
    </row>
    <row r="1264" spans="4:23" ht="15.6" customHeight="1" x14ac:dyDescent="0.25">
      <c r="D1264" s="18"/>
      <c r="W1264" s="24"/>
    </row>
    <row r="1265" spans="4:23" ht="15.6" customHeight="1" x14ac:dyDescent="0.25">
      <c r="D1265" s="18"/>
      <c r="W1265" s="24"/>
    </row>
    <row r="1266" spans="4:23" ht="15.6" customHeight="1" x14ac:dyDescent="0.25">
      <c r="D1266" s="18"/>
      <c r="W1266" s="24"/>
    </row>
    <row r="1267" spans="4:23" ht="15.6" customHeight="1" x14ac:dyDescent="0.25">
      <c r="D1267" s="18"/>
      <c r="W1267" s="24"/>
    </row>
    <row r="1268" spans="4:23" ht="15.6" customHeight="1" x14ac:dyDescent="0.25">
      <c r="D1268" s="18"/>
      <c r="W1268" s="24"/>
    </row>
    <row r="1269" spans="4:23" ht="15.6" customHeight="1" x14ac:dyDescent="0.25">
      <c r="D1269" s="18"/>
      <c r="W1269" s="24"/>
    </row>
    <row r="1270" spans="4:23" ht="15.6" customHeight="1" x14ac:dyDescent="0.25">
      <c r="D1270" s="18"/>
      <c r="W1270" s="24"/>
    </row>
    <row r="1271" spans="4:23" ht="15.6" customHeight="1" x14ac:dyDescent="0.25">
      <c r="D1271" s="18"/>
      <c r="W1271" s="24"/>
    </row>
    <row r="1272" spans="4:23" ht="15.6" customHeight="1" x14ac:dyDescent="0.25">
      <c r="D1272" s="18"/>
      <c r="W1272" s="24"/>
    </row>
    <row r="1273" spans="4:23" ht="15.6" customHeight="1" x14ac:dyDescent="0.25">
      <c r="D1273" s="18"/>
      <c r="W1273" s="24"/>
    </row>
    <row r="1274" spans="4:23" ht="15.6" customHeight="1" x14ac:dyDescent="0.25">
      <c r="D1274" s="18"/>
      <c r="W1274" s="24"/>
    </row>
    <row r="1275" spans="4:23" ht="15.6" customHeight="1" x14ac:dyDescent="0.25">
      <c r="D1275" s="18"/>
      <c r="W1275" s="24"/>
    </row>
    <row r="1276" spans="4:23" ht="15.6" customHeight="1" x14ac:dyDescent="0.25">
      <c r="D1276" s="18"/>
      <c r="W1276" s="24"/>
    </row>
    <row r="1277" spans="4:23" ht="15.6" customHeight="1" x14ac:dyDescent="0.25">
      <c r="D1277" s="18"/>
      <c r="W1277" s="24"/>
    </row>
    <row r="1278" spans="4:23" ht="15.6" customHeight="1" x14ac:dyDescent="0.25">
      <c r="D1278" s="18"/>
      <c r="W1278" s="24"/>
    </row>
    <row r="1279" spans="4:23" ht="15.6" customHeight="1" x14ac:dyDescent="0.25">
      <c r="D1279" s="18"/>
      <c r="W1279" s="24"/>
    </row>
    <row r="1280" spans="4:23" ht="15.6" customHeight="1" x14ac:dyDescent="0.25">
      <c r="D1280" s="18"/>
      <c r="W1280" s="24"/>
    </row>
    <row r="1281" spans="4:23" ht="15.6" customHeight="1" x14ac:dyDescent="0.25">
      <c r="D1281" s="18"/>
      <c r="W1281" s="24"/>
    </row>
    <row r="1282" spans="4:23" ht="15.6" customHeight="1" x14ac:dyDescent="0.25">
      <c r="D1282" s="18"/>
      <c r="W1282" s="24"/>
    </row>
    <row r="1283" spans="4:23" ht="15.6" customHeight="1" x14ac:dyDescent="0.25">
      <c r="D1283" s="18"/>
      <c r="W1283" s="24"/>
    </row>
    <row r="1284" spans="4:23" ht="15.6" customHeight="1" x14ac:dyDescent="0.25">
      <c r="D1284" s="18"/>
      <c r="W1284" s="24"/>
    </row>
    <row r="1285" spans="4:23" ht="15.6" customHeight="1" x14ac:dyDescent="0.25">
      <c r="D1285" s="18"/>
      <c r="W1285" s="24"/>
    </row>
    <row r="1286" spans="4:23" ht="15.6" customHeight="1" x14ac:dyDescent="0.25">
      <c r="D1286" s="18"/>
      <c r="W1286" s="24"/>
    </row>
    <row r="1287" spans="4:23" ht="15.6" customHeight="1" x14ac:dyDescent="0.25">
      <c r="D1287" s="18"/>
      <c r="W1287" s="24"/>
    </row>
    <row r="1288" spans="4:23" ht="15.6" customHeight="1" x14ac:dyDescent="0.25">
      <c r="D1288" s="18"/>
      <c r="W1288" s="24"/>
    </row>
    <row r="1289" spans="4:23" ht="15.6" customHeight="1" x14ac:dyDescent="0.25">
      <c r="D1289" s="18"/>
      <c r="W1289" s="24"/>
    </row>
    <row r="1290" spans="4:23" ht="15.6" customHeight="1" x14ac:dyDescent="0.25">
      <c r="D1290" s="18"/>
      <c r="W1290" s="24"/>
    </row>
    <row r="1291" spans="4:23" ht="15.6" customHeight="1" x14ac:dyDescent="0.25">
      <c r="D1291" s="18"/>
      <c r="W1291" s="24"/>
    </row>
    <row r="1292" spans="4:23" ht="15.6" customHeight="1" x14ac:dyDescent="0.25">
      <c r="D1292" s="18"/>
      <c r="W1292" s="24"/>
    </row>
    <row r="1293" spans="4:23" ht="15.6" customHeight="1" x14ac:dyDescent="0.25">
      <c r="D1293" s="18"/>
      <c r="W1293" s="24"/>
    </row>
    <row r="1294" spans="4:23" ht="15.6" customHeight="1" x14ac:dyDescent="0.25">
      <c r="D1294" s="18"/>
      <c r="W1294" s="24"/>
    </row>
    <row r="1295" spans="4:23" ht="15.6" customHeight="1" x14ac:dyDescent="0.25">
      <c r="D1295" s="18"/>
      <c r="W1295" s="24"/>
    </row>
    <row r="1296" spans="4:23" ht="15.6" customHeight="1" x14ac:dyDescent="0.25">
      <c r="D1296" s="18"/>
      <c r="W1296" s="24"/>
    </row>
    <row r="1297" spans="4:23" ht="15.6" customHeight="1" x14ac:dyDescent="0.25">
      <c r="D1297" s="18"/>
      <c r="W1297" s="24"/>
    </row>
    <row r="1298" spans="4:23" ht="15.6" customHeight="1" x14ac:dyDescent="0.25">
      <c r="D1298" s="18"/>
      <c r="W1298" s="24"/>
    </row>
    <row r="1299" spans="4:23" ht="15.6" customHeight="1" x14ac:dyDescent="0.25">
      <c r="D1299" s="18"/>
      <c r="W1299" s="24"/>
    </row>
    <row r="1300" spans="4:23" ht="15.6" customHeight="1" x14ac:dyDescent="0.25">
      <c r="D1300" s="18"/>
      <c r="W1300" s="24"/>
    </row>
    <row r="1301" spans="4:23" ht="15.6" customHeight="1" x14ac:dyDescent="0.25">
      <c r="D1301" s="18"/>
      <c r="W1301" s="24"/>
    </row>
    <row r="1302" spans="4:23" ht="15.6" customHeight="1" x14ac:dyDescent="0.25">
      <c r="D1302" s="18"/>
      <c r="W1302" s="24"/>
    </row>
    <row r="1303" spans="4:23" ht="15.6" customHeight="1" x14ac:dyDescent="0.25">
      <c r="D1303" s="18"/>
      <c r="W1303" s="24"/>
    </row>
    <row r="1304" spans="4:23" ht="15.6" customHeight="1" x14ac:dyDescent="0.25">
      <c r="D1304" s="18"/>
      <c r="W1304" s="24"/>
    </row>
    <row r="1305" spans="4:23" ht="15.6" customHeight="1" x14ac:dyDescent="0.25">
      <c r="D1305" s="18"/>
      <c r="W1305" s="24"/>
    </row>
    <row r="1306" spans="4:23" ht="15.6" customHeight="1" x14ac:dyDescent="0.25">
      <c r="D1306" s="18"/>
      <c r="W1306" s="24"/>
    </row>
    <row r="1307" spans="4:23" ht="15.6" customHeight="1" x14ac:dyDescent="0.25">
      <c r="D1307" s="18"/>
      <c r="W1307" s="24"/>
    </row>
    <row r="1308" spans="4:23" ht="15.6" customHeight="1" x14ac:dyDescent="0.25">
      <c r="D1308" s="18"/>
      <c r="W1308" s="24"/>
    </row>
    <row r="1309" spans="4:23" ht="15.6" customHeight="1" x14ac:dyDescent="0.25">
      <c r="D1309" s="18"/>
      <c r="W1309" s="24"/>
    </row>
    <row r="1310" spans="4:23" ht="15.6" customHeight="1" x14ac:dyDescent="0.25">
      <c r="D1310" s="18"/>
      <c r="W1310" s="24"/>
    </row>
    <row r="1311" spans="4:23" ht="15.6" customHeight="1" x14ac:dyDescent="0.25">
      <c r="D1311" s="18"/>
      <c r="W1311" s="24"/>
    </row>
    <row r="1312" spans="4:23" ht="15.6" customHeight="1" x14ac:dyDescent="0.25">
      <c r="D1312" s="18"/>
      <c r="W1312" s="24"/>
    </row>
    <row r="1313" spans="4:23" ht="15.6" customHeight="1" x14ac:dyDescent="0.25">
      <c r="D1313" s="18"/>
      <c r="W1313" s="24"/>
    </row>
    <row r="1314" spans="4:23" ht="15.6" customHeight="1" x14ac:dyDescent="0.25">
      <c r="D1314" s="18"/>
      <c r="W1314" s="24"/>
    </row>
    <row r="1315" spans="4:23" ht="15.6" customHeight="1" x14ac:dyDescent="0.25">
      <c r="D1315" s="18"/>
      <c r="W1315" s="24"/>
    </row>
    <row r="1316" spans="4:23" ht="15.6" customHeight="1" x14ac:dyDescent="0.25">
      <c r="D1316" s="18"/>
      <c r="W1316" s="24"/>
    </row>
    <row r="1317" spans="4:23" ht="15.6" customHeight="1" x14ac:dyDescent="0.25">
      <c r="D1317" s="18"/>
      <c r="W1317" s="24"/>
    </row>
    <row r="1318" spans="4:23" ht="15.6" customHeight="1" x14ac:dyDescent="0.25">
      <c r="D1318" s="18"/>
      <c r="W1318" s="24"/>
    </row>
    <row r="1319" spans="4:23" ht="15.6" customHeight="1" x14ac:dyDescent="0.25">
      <c r="D1319" s="18"/>
      <c r="W1319" s="24"/>
    </row>
    <row r="1320" spans="4:23" ht="15.6" customHeight="1" x14ac:dyDescent="0.25">
      <c r="D1320" s="18"/>
      <c r="W1320" s="24"/>
    </row>
    <row r="1321" spans="4:23" ht="15.6" customHeight="1" x14ac:dyDescent="0.25">
      <c r="D1321" s="18"/>
      <c r="W1321" s="24"/>
    </row>
    <row r="1322" spans="4:23" ht="15.6" customHeight="1" x14ac:dyDescent="0.25">
      <c r="D1322" s="18"/>
      <c r="W1322" s="24"/>
    </row>
    <row r="1323" spans="4:23" ht="15.6" customHeight="1" x14ac:dyDescent="0.25">
      <c r="D1323" s="18"/>
      <c r="W1323" s="24"/>
    </row>
    <row r="1324" spans="4:23" ht="15.6" customHeight="1" x14ac:dyDescent="0.25">
      <c r="D1324" s="18"/>
      <c r="W1324" s="24"/>
    </row>
    <row r="1325" spans="4:23" ht="15.6" customHeight="1" x14ac:dyDescent="0.25">
      <c r="D1325" s="18"/>
      <c r="W1325" s="24"/>
    </row>
    <row r="1326" spans="4:23" ht="15.6" customHeight="1" x14ac:dyDescent="0.25">
      <c r="D1326" s="18"/>
      <c r="W1326" s="24"/>
    </row>
    <row r="1327" spans="4:23" ht="15.6" customHeight="1" x14ac:dyDescent="0.25">
      <c r="D1327" s="18"/>
      <c r="W1327" s="24"/>
    </row>
    <row r="1328" spans="4:23" ht="15.6" customHeight="1" x14ac:dyDescent="0.25">
      <c r="D1328" s="18"/>
      <c r="W1328" s="24"/>
    </row>
    <row r="1329" spans="4:23" ht="15.6" customHeight="1" x14ac:dyDescent="0.25">
      <c r="D1329" s="18"/>
      <c r="W1329" s="24"/>
    </row>
    <row r="1330" spans="4:23" ht="15.6" customHeight="1" x14ac:dyDescent="0.25">
      <c r="D1330" s="18"/>
      <c r="W1330" s="24"/>
    </row>
    <row r="1331" spans="4:23" ht="15.6" customHeight="1" x14ac:dyDescent="0.25">
      <c r="D1331" s="18"/>
      <c r="W1331" s="24"/>
    </row>
    <row r="1332" spans="4:23" ht="15.6" customHeight="1" x14ac:dyDescent="0.25">
      <c r="D1332" s="18"/>
      <c r="W1332" s="24"/>
    </row>
    <row r="1333" spans="4:23" ht="15.6" customHeight="1" x14ac:dyDescent="0.25">
      <c r="D1333" s="18"/>
      <c r="W1333" s="24"/>
    </row>
    <row r="1334" spans="4:23" ht="15.6" customHeight="1" x14ac:dyDescent="0.25">
      <c r="D1334" s="18"/>
      <c r="W1334" s="24"/>
    </row>
    <row r="1335" spans="4:23" ht="15.6" customHeight="1" x14ac:dyDescent="0.25">
      <c r="D1335" s="18"/>
      <c r="W1335" s="24"/>
    </row>
    <row r="1336" spans="4:23" ht="15.6" customHeight="1" x14ac:dyDescent="0.25">
      <c r="D1336" s="18"/>
      <c r="W1336" s="24"/>
    </row>
    <row r="1337" spans="4:23" ht="15.6" customHeight="1" x14ac:dyDescent="0.25">
      <c r="D1337" s="18"/>
      <c r="W1337" s="24"/>
    </row>
    <row r="1338" spans="4:23" ht="15.6" customHeight="1" x14ac:dyDescent="0.25">
      <c r="D1338" s="18"/>
      <c r="W1338" s="24"/>
    </row>
    <row r="1339" spans="4:23" ht="15.6" customHeight="1" x14ac:dyDescent="0.25">
      <c r="D1339" s="18"/>
      <c r="W1339" s="24"/>
    </row>
    <row r="1340" spans="4:23" ht="15.6" customHeight="1" x14ac:dyDescent="0.25">
      <c r="D1340" s="18"/>
      <c r="W1340" s="24"/>
    </row>
    <row r="1341" spans="4:23" ht="15.6" customHeight="1" x14ac:dyDescent="0.25">
      <c r="D1341" s="18"/>
      <c r="W1341" s="24"/>
    </row>
    <row r="1342" spans="4:23" ht="15.6" customHeight="1" x14ac:dyDescent="0.25">
      <c r="D1342" s="18"/>
      <c r="W1342" s="24"/>
    </row>
    <row r="1343" spans="4:23" ht="15.6" customHeight="1" x14ac:dyDescent="0.25">
      <c r="D1343" s="18"/>
      <c r="W1343" s="24"/>
    </row>
    <row r="1344" spans="4:23" ht="15.6" customHeight="1" x14ac:dyDescent="0.25">
      <c r="D1344" s="18"/>
      <c r="W1344" s="24"/>
    </row>
    <row r="1345" spans="4:23" ht="15.6" customHeight="1" x14ac:dyDescent="0.25">
      <c r="D1345" s="18"/>
      <c r="W1345" s="24"/>
    </row>
    <row r="1346" spans="4:23" ht="15.6" customHeight="1" x14ac:dyDescent="0.25">
      <c r="D1346" s="18"/>
      <c r="W1346" s="24"/>
    </row>
    <row r="1347" spans="4:23" ht="15.6" customHeight="1" x14ac:dyDescent="0.25">
      <c r="D1347" s="18"/>
      <c r="W1347" s="24"/>
    </row>
    <row r="1348" spans="4:23" ht="15.6" customHeight="1" x14ac:dyDescent="0.25">
      <c r="D1348" s="18"/>
      <c r="W1348" s="24"/>
    </row>
    <row r="1349" spans="4:23" ht="15.6" customHeight="1" x14ac:dyDescent="0.25">
      <c r="D1349" s="18"/>
      <c r="W1349" s="24"/>
    </row>
    <row r="1350" spans="4:23" ht="15.6" customHeight="1" x14ac:dyDescent="0.25">
      <c r="D1350" s="18"/>
      <c r="W1350" s="24"/>
    </row>
    <row r="1351" spans="4:23" ht="15.6" customHeight="1" x14ac:dyDescent="0.25">
      <c r="D1351" s="18"/>
      <c r="W1351" s="24"/>
    </row>
    <row r="1352" spans="4:23" ht="15.6" customHeight="1" x14ac:dyDescent="0.25">
      <c r="D1352" s="18"/>
      <c r="W1352" s="24"/>
    </row>
    <row r="1353" spans="4:23" ht="15.6" customHeight="1" x14ac:dyDescent="0.25">
      <c r="D1353" s="18"/>
      <c r="W1353" s="24"/>
    </row>
    <row r="1354" spans="4:23" ht="15.6" customHeight="1" x14ac:dyDescent="0.25">
      <c r="D1354" s="18"/>
      <c r="W1354" s="24"/>
    </row>
    <row r="1355" spans="4:23" ht="15.6" customHeight="1" x14ac:dyDescent="0.25">
      <c r="D1355" s="18"/>
      <c r="W1355" s="24"/>
    </row>
    <row r="1356" spans="4:23" ht="15.6" customHeight="1" x14ac:dyDescent="0.25">
      <c r="D1356" s="18"/>
      <c r="W1356" s="24"/>
    </row>
    <row r="1357" spans="4:23" ht="15.6" customHeight="1" x14ac:dyDescent="0.25">
      <c r="D1357" s="18"/>
      <c r="W1357" s="24"/>
    </row>
    <row r="1358" spans="4:23" ht="15.6" customHeight="1" x14ac:dyDescent="0.25">
      <c r="D1358" s="18"/>
      <c r="W1358" s="24"/>
    </row>
    <row r="1359" spans="4:23" ht="15.6" customHeight="1" x14ac:dyDescent="0.25">
      <c r="D1359" s="18"/>
      <c r="W1359" s="24"/>
    </row>
    <row r="1360" spans="4:23" ht="15.6" customHeight="1" x14ac:dyDescent="0.25">
      <c r="D1360" s="18"/>
      <c r="W1360" s="24"/>
    </row>
    <row r="1361" spans="4:23" ht="15.6" customHeight="1" x14ac:dyDescent="0.25">
      <c r="D1361" s="18"/>
      <c r="W1361" s="24"/>
    </row>
    <row r="1362" spans="4:23" ht="15.6" customHeight="1" x14ac:dyDescent="0.25">
      <c r="D1362" s="18"/>
      <c r="W1362" s="24"/>
    </row>
    <row r="1363" spans="4:23" ht="15.6" customHeight="1" x14ac:dyDescent="0.25">
      <c r="D1363" s="18"/>
      <c r="W1363" s="24"/>
    </row>
    <row r="1364" spans="4:23" ht="15.6" customHeight="1" x14ac:dyDescent="0.25">
      <c r="D1364" s="18"/>
      <c r="W1364" s="24"/>
    </row>
    <row r="1365" spans="4:23" ht="15.6" customHeight="1" x14ac:dyDescent="0.25">
      <c r="D1365" s="18"/>
      <c r="W1365" s="24"/>
    </row>
    <row r="1366" spans="4:23" ht="15.6" customHeight="1" x14ac:dyDescent="0.25">
      <c r="D1366" s="18"/>
      <c r="W1366" s="24"/>
    </row>
    <row r="1367" spans="4:23" ht="15.6" customHeight="1" x14ac:dyDescent="0.25">
      <c r="D1367" s="18"/>
      <c r="W1367" s="24"/>
    </row>
    <row r="1368" spans="4:23" ht="15.6" customHeight="1" x14ac:dyDescent="0.25">
      <c r="D1368" s="18"/>
      <c r="W1368" s="24"/>
    </row>
    <row r="1369" spans="4:23" ht="15.6" customHeight="1" x14ac:dyDescent="0.25">
      <c r="D1369" s="18"/>
      <c r="W1369" s="24"/>
    </row>
    <row r="1370" spans="4:23" ht="15.6" customHeight="1" x14ac:dyDescent="0.25">
      <c r="D1370" s="18"/>
      <c r="W1370" s="24"/>
    </row>
    <row r="1371" spans="4:23" ht="15.6" customHeight="1" x14ac:dyDescent="0.25">
      <c r="D1371" s="18"/>
      <c r="W1371" s="24"/>
    </row>
    <row r="1372" spans="4:23" ht="15.6" customHeight="1" x14ac:dyDescent="0.25">
      <c r="D1372" s="18"/>
      <c r="W1372" s="24"/>
    </row>
    <row r="1373" spans="4:23" ht="15.6" customHeight="1" x14ac:dyDescent="0.25">
      <c r="D1373" s="18"/>
      <c r="W1373" s="24"/>
    </row>
    <row r="1374" spans="4:23" ht="15.6" customHeight="1" x14ac:dyDescent="0.25">
      <c r="D1374" s="18"/>
      <c r="W1374" s="24"/>
    </row>
    <row r="1375" spans="4:23" ht="15.6" customHeight="1" x14ac:dyDescent="0.25">
      <c r="D1375" s="18"/>
      <c r="W1375" s="24"/>
    </row>
    <row r="1376" spans="4:23" ht="15.6" customHeight="1" x14ac:dyDescent="0.25">
      <c r="D1376" s="18"/>
      <c r="W1376" s="24"/>
    </row>
    <row r="1377" spans="4:23" ht="15.6" customHeight="1" x14ac:dyDescent="0.25">
      <c r="D1377" s="18"/>
      <c r="W1377" s="24"/>
    </row>
    <row r="1378" spans="4:23" ht="15.6" customHeight="1" x14ac:dyDescent="0.25">
      <c r="D1378" s="18"/>
      <c r="W1378" s="24"/>
    </row>
    <row r="1379" spans="4:23" ht="15.6" customHeight="1" x14ac:dyDescent="0.25">
      <c r="D1379" s="18"/>
      <c r="W1379" s="24"/>
    </row>
    <row r="1380" spans="4:23" ht="15.6" customHeight="1" x14ac:dyDescent="0.25">
      <c r="D1380" s="18"/>
      <c r="W1380" s="24"/>
    </row>
    <row r="1381" spans="4:23" ht="15.6" customHeight="1" x14ac:dyDescent="0.25">
      <c r="D1381" s="18"/>
      <c r="W1381" s="24"/>
    </row>
    <row r="1382" spans="4:23" ht="15.6" customHeight="1" x14ac:dyDescent="0.25">
      <c r="D1382" s="18"/>
      <c r="W1382" s="24"/>
    </row>
    <row r="1383" spans="4:23" ht="15.6" customHeight="1" x14ac:dyDescent="0.25">
      <c r="D1383" s="18"/>
      <c r="W1383" s="24"/>
    </row>
    <row r="1384" spans="4:23" ht="15.6" customHeight="1" x14ac:dyDescent="0.25">
      <c r="D1384" s="18"/>
      <c r="W1384" s="24"/>
    </row>
    <row r="1385" spans="4:23" ht="15.6" customHeight="1" x14ac:dyDescent="0.25">
      <c r="D1385" s="18"/>
      <c r="W1385" s="24"/>
    </row>
    <row r="1386" spans="4:23" ht="15.6" customHeight="1" x14ac:dyDescent="0.25">
      <c r="D1386" s="18"/>
      <c r="W1386" s="24"/>
    </row>
    <row r="1387" spans="4:23" ht="15.6" customHeight="1" x14ac:dyDescent="0.25">
      <c r="D1387" s="18"/>
      <c r="W1387" s="24"/>
    </row>
    <row r="1388" spans="4:23" ht="15.6" customHeight="1" x14ac:dyDescent="0.25">
      <c r="D1388" s="18"/>
      <c r="W1388" s="24"/>
    </row>
    <row r="1389" spans="4:23" ht="15.6" customHeight="1" x14ac:dyDescent="0.25">
      <c r="D1389" s="18"/>
      <c r="W1389" s="24"/>
    </row>
    <row r="1390" spans="4:23" ht="15.6" customHeight="1" x14ac:dyDescent="0.25">
      <c r="D1390" s="18"/>
      <c r="W1390" s="24"/>
    </row>
    <row r="1391" spans="4:23" ht="15.6" customHeight="1" x14ac:dyDescent="0.25">
      <c r="D1391" s="18"/>
      <c r="W1391" s="24"/>
    </row>
    <row r="1392" spans="4:23" ht="15.6" customHeight="1" x14ac:dyDescent="0.25">
      <c r="D1392" s="18"/>
      <c r="W1392" s="24"/>
    </row>
    <row r="1393" spans="4:23" ht="15.6" customHeight="1" x14ac:dyDescent="0.25">
      <c r="D1393" s="18"/>
      <c r="W1393" s="24"/>
    </row>
    <row r="1394" spans="4:23" ht="15.6" customHeight="1" x14ac:dyDescent="0.25">
      <c r="D1394" s="18"/>
      <c r="W1394" s="24"/>
    </row>
    <row r="1395" spans="4:23" ht="15.6" customHeight="1" x14ac:dyDescent="0.25">
      <c r="D1395" s="18"/>
      <c r="W1395" s="24"/>
    </row>
    <row r="1396" spans="4:23" ht="15.6" customHeight="1" x14ac:dyDescent="0.25">
      <c r="D1396" s="18"/>
      <c r="W1396" s="24"/>
    </row>
    <row r="1397" spans="4:23" ht="15.6" customHeight="1" x14ac:dyDescent="0.25">
      <c r="D1397" s="18"/>
      <c r="W1397" s="24"/>
    </row>
    <row r="1398" spans="4:23" ht="15.6" customHeight="1" x14ac:dyDescent="0.25">
      <c r="D1398" s="18"/>
      <c r="W1398" s="24"/>
    </row>
    <row r="1399" spans="4:23" ht="15.6" customHeight="1" x14ac:dyDescent="0.25">
      <c r="D1399" s="18"/>
      <c r="W1399" s="24"/>
    </row>
    <row r="1400" spans="4:23" ht="15.6" customHeight="1" x14ac:dyDescent="0.25">
      <c r="D1400" s="18"/>
      <c r="W1400" s="24"/>
    </row>
    <row r="1401" spans="4:23" ht="15.6" customHeight="1" x14ac:dyDescent="0.25">
      <c r="D1401" s="18"/>
      <c r="W1401" s="24"/>
    </row>
    <row r="1402" spans="4:23" ht="15.6" customHeight="1" x14ac:dyDescent="0.25">
      <c r="D1402" s="18"/>
      <c r="W1402" s="24"/>
    </row>
    <row r="1403" spans="4:23" ht="15.6" customHeight="1" x14ac:dyDescent="0.25">
      <c r="D1403" s="18"/>
      <c r="W1403" s="24"/>
    </row>
    <row r="1404" spans="4:23" ht="15.6" customHeight="1" x14ac:dyDescent="0.25">
      <c r="D1404" s="18"/>
      <c r="W1404" s="24"/>
    </row>
    <row r="1405" spans="4:23" ht="15.6" customHeight="1" x14ac:dyDescent="0.25">
      <c r="D1405" s="18"/>
      <c r="W1405" s="24"/>
    </row>
    <row r="1406" spans="4:23" ht="15.6" customHeight="1" x14ac:dyDescent="0.25">
      <c r="D1406" s="18"/>
      <c r="W1406" s="24"/>
    </row>
    <row r="1407" spans="4:23" ht="15.6" customHeight="1" x14ac:dyDescent="0.25">
      <c r="D1407" s="18"/>
      <c r="W1407" s="24"/>
    </row>
    <row r="1408" spans="4:23" ht="15.6" customHeight="1" x14ac:dyDescent="0.25">
      <c r="D1408" s="18"/>
      <c r="W1408" s="24"/>
    </row>
    <row r="1409" spans="4:23" ht="15.6" customHeight="1" x14ac:dyDescent="0.25">
      <c r="D1409" s="18"/>
      <c r="W1409" s="24"/>
    </row>
    <row r="1410" spans="4:23" ht="15.6" customHeight="1" x14ac:dyDescent="0.25">
      <c r="D1410" s="18"/>
      <c r="W1410" s="24"/>
    </row>
    <row r="1411" spans="4:23" ht="15.6" customHeight="1" x14ac:dyDescent="0.25">
      <c r="D1411" s="18"/>
      <c r="W1411" s="24"/>
    </row>
    <row r="1412" spans="4:23" ht="15.6" customHeight="1" x14ac:dyDescent="0.25">
      <c r="D1412" s="18"/>
      <c r="W1412" s="24"/>
    </row>
    <row r="1413" spans="4:23" ht="15.6" customHeight="1" x14ac:dyDescent="0.25">
      <c r="D1413" s="18"/>
      <c r="W1413" s="24"/>
    </row>
    <row r="1414" spans="4:23" ht="15.6" customHeight="1" x14ac:dyDescent="0.25">
      <c r="D1414" s="18"/>
      <c r="W1414" s="24"/>
    </row>
    <row r="1415" spans="4:23" ht="15.6" customHeight="1" x14ac:dyDescent="0.25">
      <c r="D1415" s="18"/>
      <c r="W1415" s="24"/>
    </row>
    <row r="1416" spans="4:23" ht="15.6" customHeight="1" x14ac:dyDescent="0.25">
      <c r="D1416" s="18"/>
      <c r="W1416" s="24"/>
    </row>
    <row r="1417" spans="4:23" ht="15.6" customHeight="1" x14ac:dyDescent="0.25">
      <c r="D1417" s="18"/>
      <c r="W1417" s="24"/>
    </row>
    <row r="1418" spans="4:23" ht="15.6" customHeight="1" x14ac:dyDescent="0.25">
      <c r="D1418" s="18"/>
      <c r="W1418" s="24"/>
    </row>
    <row r="1419" spans="4:23" ht="15.6" customHeight="1" x14ac:dyDescent="0.25">
      <c r="D1419" s="18"/>
      <c r="W1419" s="24"/>
    </row>
    <row r="1420" spans="4:23" ht="15.6" customHeight="1" x14ac:dyDescent="0.25">
      <c r="D1420" s="18"/>
      <c r="W1420" s="24"/>
    </row>
    <row r="1421" spans="4:23" ht="15.6" customHeight="1" x14ac:dyDescent="0.25">
      <c r="D1421" s="18"/>
      <c r="W1421" s="24"/>
    </row>
    <row r="1422" spans="4:23" ht="15.6" customHeight="1" x14ac:dyDescent="0.25">
      <c r="D1422" s="18"/>
      <c r="W1422" s="24"/>
    </row>
    <row r="1423" spans="4:23" ht="15.6" customHeight="1" x14ac:dyDescent="0.25">
      <c r="D1423" s="18"/>
      <c r="W1423" s="24"/>
    </row>
    <row r="1424" spans="4:23" ht="15.6" customHeight="1" x14ac:dyDescent="0.25">
      <c r="D1424" s="18"/>
      <c r="W1424" s="24"/>
    </row>
    <row r="1425" spans="4:23" ht="15.6" customHeight="1" x14ac:dyDescent="0.25">
      <c r="D1425" s="18"/>
      <c r="W1425" s="24"/>
    </row>
    <row r="1426" spans="4:23" ht="15.6" customHeight="1" x14ac:dyDescent="0.25">
      <c r="D1426" s="18"/>
      <c r="W1426" s="24"/>
    </row>
    <row r="1427" spans="4:23" ht="15.6" customHeight="1" x14ac:dyDescent="0.25">
      <c r="D1427" s="18"/>
      <c r="W1427" s="24"/>
    </row>
    <row r="1428" spans="4:23" ht="15.6" customHeight="1" x14ac:dyDescent="0.25">
      <c r="D1428" s="18"/>
      <c r="W1428" s="24"/>
    </row>
    <row r="1429" spans="4:23" ht="15.6" customHeight="1" x14ac:dyDescent="0.25">
      <c r="D1429" s="18"/>
      <c r="W1429" s="24"/>
    </row>
    <row r="1430" spans="4:23" ht="15.6" customHeight="1" x14ac:dyDescent="0.25">
      <c r="D1430" s="18"/>
      <c r="W1430" s="24"/>
    </row>
    <row r="1431" spans="4:23" ht="15.6" customHeight="1" x14ac:dyDescent="0.25">
      <c r="D1431" s="18"/>
      <c r="W1431" s="24"/>
    </row>
    <row r="1432" spans="4:23" ht="15.6" customHeight="1" x14ac:dyDescent="0.25">
      <c r="D1432" s="18"/>
      <c r="W1432" s="24"/>
    </row>
    <row r="1433" spans="4:23" ht="15.6" customHeight="1" x14ac:dyDescent="0.25">
      <c r="D1433" s="18"/>
      <c r="W1433" s="24"/>
    </row>
    <row r="1434" spans="4:23" ht="15.6" customHeight="1" x14ac:dyDescent="0.25">
      <c r="D1434" s="18"/>
      <c r="W1434" s="24"/>
    </row>
    <row r="1435" spans="4:23" ht="15.6" customHeight="1" x14ac:dyDescent="0.25">
      <c r="D1435" s="18"/>
      <c r="W1435" s="24"/>
    </row>
    <row r="1436" spans="4:23" ht="15.6" customHeight="1" x14ac:dyDescent="0.25">
      <c r="D1436" s="18"/>
      <c r="W1436" s="24"/>
    </row>
    <row r="1437" spans="4:23" ht="15.6" customHeight="1" x14ac:dyDescent="0.25">
      <c r="D1437" s="18"/>
      <c r="W1437" s="24"/>
    </row>
    <row r="1438" spans="4:23" ht="15.6" customHeight="1" x14ac:dyDescent="0.25">
      <c r="D1438" s="18"/>
      <c r="W1438" s="24"/>
    </row>
    <row r="1439" spans="4:23" ht="15.6" customHeight="1" x14ac:dyDescent="0.25">
      <c r="D1439" s="18"/>
      <c r="W1439" s="24"/>
    </row>
    <row r="1440" spans="4:23" ht="15.6" customHeight="1" x14ac:dyDescent="0.25">
      <c r="D1440" s="18"/>
      <c r="W1440" s="24"/>
    </row>
    <row r="1441" spans="4:23" ht="15.6" customHeight="1" x14ac:dyDescent="0.25">
      <c r="D1441" s="18"/>
      <c r="W1441" s="24"/>
    </row>
    <row r="1442" spans="4:23" ht="15.6" customHeight="1" x14ac:dyDescent="0.25">
      <c r="D1442" s="18"/>
      <c r="W1442" s="24"/>
    </row>
    <row r="1443" spans="4:23" ht="15.6" customHeight="1" x14ac:dyDescent="0.25">
      <c r="D1443" s="18"/>
      <c r="W1443" s="24"/>
    </row>
    <row r="1444" spans="4:23" ht="15.6" customHeight="1" x14ac:dyDescent="0.25">
      <c r="D1444" s="18"/>
      <c r="W1444" s="24"/>
    </row>
    <row r="1445" spans="4:23" ht="15.6" customHeight="1" x14ac:dyDescent="0.25">
      <c r="D1445" s="18"/>
      <c r="W1445" s="24"/>
    </row>
    <row r="1446" spans="4:23" ht="15.6" customHeight="1" x14ac:dyDescent="0.25">
      <c r="D1446" s="18"/>
      <c r="W1446" s="24"/>
    </row>
    <row r="1447" spans="4:23" ht="15.6" customHeight="1" x14ac:dyDescent="0.25">
      <c r="D1447" s="18"/>
      <c r="W1447" s="24"/>
    </row>
    <row r="1448" spans="4:23" ht="15.6" customHeight="1" x14ac:dyDescent="0.25">
      <c r="D1448" s="18"/>
      <c r="W1448" s="24"/>
    </row>
    <row r="1449" spans="4:23" ht="15.6" customHeight="1" x14ac:dyDescent="0.25">
      <c r="D1449" s="18"/>
      <c r="W1449" s="24"/>
    </row>
    <row r="1450" spans="4:23" ht="15.6" customHeight="1" x14ac:dyDescent="0.25">
      <c r="D1450" s="18"/>
      <c r="W1450" s="24"/>
    </row>
    <row r="1451" spans="4:23" ht="15.6" customHeight="1" x14ac:dyDescent="0.25">
      <c r="D1451" s="18"/>
      <c r="W1451" s="24"/>
    </row>
    <row r="1452" spans="4:23" ht="15.6" customHeight="1" x14ac:dyDescent="0.25">
      <c r="D1452" s="18"/>
      <c r="W1452" s="24"/>
    </row>
    <row r="1453" spans="4:23" ht="15.6" customHeight="1" x14ac:dyDescent="0.25">
      <c r="D1453" s="18"/>
      <c r="W1453" s="24"/>
    </row>
    <row r="1454" spans="4:23" ht="15.6" customHeight="1" x14ac:dyDescent="0.25">
      <c r="D1454" s="18"/>
      <c r="W1454" s="24"/>
    </row>
    <row r="1455" spans="4:23" ht="15.6" customHeight="1" x14ac:dyDescent="0.25">
      <c r="D1455" s="18"/>
      <c r="W1455" s="24"/>
    </row>
    <row r="1456" spans="4:23" ht="15.6" customHeight="1" x14ac:dyDescent="0.25">
      <c r="D1456" s="18"/>
      <c r="W1456" s="24"/>
    </row>
    <row r="1457" spans="4:23" ht="15.6" customHeight="1" x14ac:dyDescent="0.25">
      <c r="D1457" s="18"/>
      <c r="W1457" s="24"/>
    </row>
    <row r="1458" spans="4:23" ht="15.6" customHeight="1" x14ac:dyDescent="0.25">
      <c r="D1458" s="18"/>
      <c r="W1458" s="24"/>
    </row>
    <row r="1459" spans="4:23" ht="15.6" customHeight="1" x14ac:dyDescent="0.25">
      <c r="D1459" s="18"/>
      <c r="W1459" s="24"/>
    </row>
    <row r="1460" spans="4:23" ht="15.6" customHeight="1" x14ac:dyDescent="0.25">
      <c r="D1460" s="18"/>
      <c r="W1460" s="24"/>
    </row>
    <row r="1461" spans="4:23" ht="15.6" customHeight="1" x14ac:dyDescent="0.25">
      <c r="D1461" s="18"/>
      <c r="W1461" s="24"/>
    </row>
    <row r="1462" spans="4:23" ht="15.6" customHeight="1" x14ac:dyDescent="0.25">
      <c r="D1462" s="18"/>
      <c r="W1462" s="24"/>
    </row>
    <row r="1463" spans="4:23" ht="15.6" customHeight="1" x14ac:dyDescent="0.25">
      <c r="D1463" s="18"/>
      <c r="W1463" s="24"/>
    </row>
    <row r="1464" spans="4:23" ht="15.6" customHeight="1" x14ac:dyDescent="0.25">
      <c r="D1464" s="18"/>
      <c r="W1464" s="24"/>
    </row>
    <row r="1465" spans="4:23" ht="15.6" customHeight="1" x14ac:dyDescent="0.25">
      <c r="D1465" s="18"/>
      <c r="W1465" s="24"/>
    </row>
    <row r="1466" spans="4:23" ht="15.6" customHeight="1" x14ac:dyDescent="0.25">
      <c r="D1466" s="18"/>
      <c r="W1466" s="24"/>
    </row>
    <row r="1467" spans="4:23" ht="15.6" customHeight="1" x14ac:dyDescent="0.25">
      <c r="D1467" s="18"/>
      <c r="W1467" s="24"/>
    </row>
    <row r="1468" spans="4:23" ht="15.6" customHeight="1" x14ac:dyDescent="0.25">
      <c r="D1468" s="18"/>
      <c r="W1468" s="24"/>
    </row>
    <row r="1469" spans="4:23" ht="15.6" customHeight="1" x14ac:dyDescent="0.25">
      <c r="D1469" s="18"/>
      <c r="W1469" s="24"/>
    </row>
    <row r="1470" spans="4:23" ht="15.6" customHeight="1" x14ac:dyDescent="0.25">
      <c r="D1470" s="18"/>
      <c r="W1470" s="24"/>
    </row>
    <row r="1471" spans="4:23" ht="15.6" customHeight="1" x14ac:dyDescent="0.25">
      <c r="D1471" s="18"/>
      <c r="W1471" s="24"/>
    </row>
    <row r="1472" spans="4:23" ht="15.6" customHeight="1" x14ac:dyDescent="0.25">
      <c r="D1472" s="18"/>
      <c r="W1472" s="24"/>
    </row>
    <row r="1473" spans="4:23" ht="15.6" customHeight="1" x14ac:dyDescent="0.25">
      <c r="D1473" s="18"/>
      <c r="W1473" s="24"/>
    </row>
    <row r="1474" spans="4:23" ht="15.6" customHeight="1" x14ac:dyDescent="0.25">
      <c r="D1474" s="18"/>
      <c r="W1474" s="24"/>
    </row>
    <row r="1475" spans="4:23" ht="15.6" customHeight="1" x14ac:dyDescent="0.25">
      <c r="D1475" s="18"/>
      <c r="W1475" s="24"/>
    </row>
    <row r="1476" spans="4:23" ht="15.6" customHeight="1" x14ac:dyDescent="0.25">
      <c r="D1476" s="18"/>
      <c r="W1476" s="24"/>
    </row>
    <row r="1477" spans="4:23" ht="15.6" customHeight="1" x14ac:dyDescent="0.25">
      <c r="D1477" s="18"/>
      <c r="W1477" s="24"/>
    </row>
    <row r="1478" spans="4:23" ht="15.6" customHeight="1" x14ac:dyDescent="0.25">
      <c r="D1478" s="18"/>
      <c r="W1478" s="24"/>
    </row>
    <row r="1479" spans="4:23" ht="15.6" customHeight="1" x14ac:dyDescent="0.25">
      <c r="D1479" s="18"/>
      <c r="W1479" s="24"/>
    </row>
    <row r="1480" spans="4:23" ht="15.6" customHeight="1" x14ac:dyDescent="0.25">
      <c r="D1480" s="18"/>
      <c r="W1480" s="24"/>
    </row>
    <row r="1481" spans="4:23" ht="15.6" customHeight="1" x14ac:dyDescent="0.25">
      <c r="D1481" s="18"/>
      <c r="W1481" s="24"/>
    </row>
    <row r="1482" spans="4:23" ht="15.6" customHeight="1" x14ac:dyDescent="0.25">
      <c r="D1482" s="18"/>
      <c r="W1482" s="24"/>
    </row>
    <row r="1483" spans="4:23" ht="15.6" customHeight="1" x14ac:dyDescent="0.25">
      <c r="D1483" s="18"/>
      <c r="W1483" s="24"/>
    </row>
    <row r="1484" spans="4:23" ht="15.6" customHeight="1" x14ac:dyDescent="0.25">
      <c r="D1484" s="18"/>
      <c r="W1484" s="24"/>
    </row>
    <row r="1485" spans="4:23" ht="15.6" customHeight="1" x14ac:dyDescent="0.25">
      <c r="D1485" s="18"/>
      <c r="W1485" s="24"/>
    </row>
    <row r="1486" spans="4:23" ht="15.6" customHeight="1" x14ac:dyDescent="0.25">
      <c r="D1486" s="18"/>
      <c r="W1486" s="24"/>
    </row>
    <row r="1487" spans="4:23" ht="15.6" customHeight="1" x14ac:dyDescent="0.25">
      <c r="D1487" s="18"/>
      <c r="W1487" s="24"/>
    </row>
    <row r="1488" spans="4:23" ht="15.6" customHeight="1" x14ac:dyDescent="0.25">
      <c r="D1488" s="18"/>
      <c r="W1488" s="24"/>
    </row>
    <row r="1489" spans="4:23" ht="15.6" customHeight="1" x14ac:dyDescent="0.25">
      <c r="D1489" s="18"/>
      <c r="W1489" s="24"/>
    </row>
    <row r="1490" spans="4:23" ht="15.6" customHeight="1" x14ac:dyDescent="0.25">
      <c r="D1490" s="18"/>
      <c r="W1490" s="24"/>
    </row>
    <row r="1491" spans="4:23" ht="15.6" customHeight="1" x14ac:dyDescent="0.25">
      <c r="D1491" s="18"/>
      <c r="W1491" s="24"/>
    </row>
    <row r="1492" spans="4:23" ht="15.6" customHeight="1" x14ac:dyDescent="0.25">
      <c r="D1492" s="18"/>
      <c r="W1492" s="24"/>
    </row>
    <row r="1493" spans="4:23" ht="15.6" customHeight="1" x14ac:dyDescent="0.25">
      <c r="D1493" s="18"/>
      <c r="W1493" s="24"/>
    </row>
    <row r="1494" spans="4:23" ht="15.6" customHeight="1" x14ac:dyDescent="0.25">
      <c r="D1494" s="18"/>
      <c r="W1494" s="24"/>
    </row>
    <row r="1495" spans="4:23" ht="15.6" customHeight="1" x14ac:dyDescent="0.25">
      <c r="D1495" s="18"/>
      <c r="W1495" s="24"/>
    </row>
    <row r="1496" spans="4:23" ht="15.6" customHeight="1" x14ac:dyDescent="0.25">
      <c r="D1496" s="18"/>
      <c r="W1496" s="24"/>
    </row>
    <row r="1497" spans="4:23" ht="15.6" customHeight="1" x14ac:dyDescent="0.25">
      <c r="D1497" s="18"/>
      <c r="W1497" s="24"/>
    </row>
    <row r="1498" spans="4:23" ht="15.6" customHeight="1" x14ac:dyDescent="0.25">
      <c r="D1498" s="18"/>
      <c r="W1498" s="24"/>
    </row>
    <row r="1499" spans="4:23" ht="15.6" customHeight="1" x14ac:dyDescent="0.25">
      <c r="D1499" s="18"/>
      <c r="W1499" s="24"/>
    </row>
    <row r="1500" spans="4:23" ht="15.6" customHeight="1" x14ac:dyDescent="0.25">
      <c r="D1500" s="18"/>
      <c r="W1500" s="24"/>
    </row>
    <row r="1501" spans="4:23" ht="15.6" customHeight="1" x14ac:dyDescent="0.25">
      <c r="D1501" s="18"/>
      <c r="W1501" s="24"/>
    </row>
    <row r="1502" spans="4:23" ht="15.6" customHeight="1" x14ac:dyDescent="0.25">
      <c r="D1502" s="18"/>
      <c r="W1502" s="24"/>
    </row>
    <row r="1503" spans="4:23" ht="15.6" customHeight="1" x14ac:dyDescent="0.25">
      <c r="D1503" s="18"/>
      <c r="W1503" s="24"/>
    </row>
    <row r="1504" spans="4:23" ht="15.6" customHeight="1" x14ac:dyDescent="0.25">
      <c r="D1504" s="18"/>
      <c r="W1504" s="24"/>
    </row>
    <row r="1505" spans="4:23" ht="15.6" customHeight="1" x14ac:dyDescent="0.25">
      <c r="D1505" s="18"/>
      <c r="W1505" s="24"/>
    </row>
    <row r="1506" spans="4:23" ht="15.6" customHeight="1" x14ac:dyDescent="0.25">
      <c r="D1506" s="18"/>
      <c r="W1506" s="24"/>
    </row>
    <row r="1507" spans="4:23" ht="15.6" customHeight="1" x14ac:dyDescent="0.25">
      <c r="D1507" s="18"/>
      <c r="W1507" s="24"/>
    </row>
    <row r="1508" spans="4:23" ht="15.6" customHeight="1" x14ac:dyDescent="0.25">
      <c r="D1508" s="18"/>
      <c r="W1508" s="24"/>
    </row>
    <row r="1509" spans="4:23" ht="15.6" customHeight="1" x14ac:dyDescent="0.25">
      <c r="D1509" s="18"/>
      <c r="W1509" s="24"/>
    </row>
    <row r="1510" spans="4:23" ht="15.6" customHeight="1" x14ac:dyDescent="0.25">
      <c r="D1510" s="18"/>
      <c r="W1510" s="24"/>
    </row>
    <row r="1511" spans="4:23" ht="15.6" customHeight="1" x14ac:dyDescent="0.25">
      <c r="D1511" s="18"/>
      <c r="W1511" s="24"/>
    </row>
    <row r="1512" spans="4:23" ht="15.6" customHeight="1" x14ac:dyDescent="0.25">
      <c r="D1512" s="18"/>
      <c r="W1512" s="24"/>
    </row>
    <row r="1513" spans="4:23" ht="15.6" customHeight="1" x14ac:dyDescent="0.25">
      <c r="D1513" s="18"/>
      <c r="W1513" s="24"/>
    </row>
    <row r="1514" spans="4:23" ht="15.6" customHeight="1" x14ac:dyDescent="0.25">
      <c r="D1514" s="18"/>
      <c r="W1514" s="24"/>
    </row>
    <row r="1515" spans="4:23" ht="15.6" customHeight="1" x14ac:dyDescent="0.25">
      <c r="D1515" s="18"/>
      <c r="W1515" s="24"/>
    </row>
    <row r="1516" spans="4:23" ht="15.6" customHeight="1" x14ac:dyDescent="0.25">
      <c r="D1516" s="18"/>
      <c r="W1516" s="24"/>
    </row>
    <row r="1517" spans="4:23" ht="15.6" customHeight="1" x14ac:dyDescent="0.25">
      <c r="D1517" s="18"/>
      <c r="W1517" s="24"/>
    </row>
    <row r="1518" spans="4:23" ht="15.6" customHeight="1" x14ac:dyDescent="0.25">
      <c r="D1518" s="18"/>
      <c r="W1518" s="24"/>
    </row>
    <row r="1519" spans="4:23" ht="15.6" customHeight="1" x14ac:dyDescent="0.25">
      <c r="D1519" s="18"/>
      <c r="W1519" s="24"/>
    </row>
    <row r="1520" spans="4:23" ht="15.6" customHeight="1" x14ac:dyDescent="0.25">
      <c r="D1520" s="18"/>
      <c r="W1520" s="24"/>
    </row>
    <row r="1521" spans="4:23" ht="15.6" customHeight="1" x14ac:dyDescent="0.25">
      <c r="D1521" s="18"/>
      <c r="W1521" s="24"/>
    </row>
    <row r="1522" spans="4:23" ht="15.6" customHeight="1" x14ac:dyDescent="0.25">
      <c r="D1522" s="18"/>
      <c r="W1522" s="24"/>
    </row>
    <row r="1523" spans="4:23" ht="15.6" customHeight="1" x14ac:dyDescent="0.25">
      <c r="D1523" s="18"/>
      <c r="W1523" s="24"/>
    </row>
    <row r="1524" spans="4:23" ht="15.6" customHeight="1" x14ac:dyDescent="0.25">
      <c r="D1524" s="18"/>
      <c r="W1524" s="24"/>
    </row>
    <row r="1525" spans="4:23" ht="15.6" customHeight="1" x14ac:dyDescent="0.25">
      <c r="D1525" s="18"/>
      <c r="W1525" s="24"/>
    </row>
    <row r="1526" spans="4:23" ht="15.6" customHeight="1" x14ac:dyDescent="0.25">
      <c r="D1526" s="18"/>
      <c r="W1526" s="24"/>
    </row>
    <row r="1527" spans="4:23" ht="15.6" customHeight="1" x14ac:dyDescent="0.25">
      <c r="D1527" s="18"/>
      <c r="W1527" s="24"/>
    </row>
    <row r="1528" spans="4:23" ht="15.6" customHeight="1" x14ac:dyDescent="0.25">
      <c r="D1528" s="18"/>
      <c r="W1528" s="24"/>
    </row>
    <row r="1529" spans="4:23" ht="15.6" customHeight="1" x14ac:dyDescent="0.25">
      <c r="D1529" s="18"/>
      <c r="W1529" s="24"/>
    </row>
    <row r="1530" spans="4:23" ht="15.6" customHeight="1" x14ac:dyDescent="0.25">
      <c r="D1530" s="18"/>
      <c r="W1530" s="24"/>
    </row>
    <row r="1531" spans="4:23" ht="15.6" customHeight="1" x14ac:dyDescent="0.25">
      <c r="D1531" s="18"/>
      <c r="W1531" s="24"/>
    </row>
    <row r="1532" spans="4:23" ht="15.6" customHeight="1" x14ac:dyDescent="0.25">
      <c r="D1532" s="18"/>
      <c r="W1532" s="24"/>
    </row>
    <row r="1533" spans="4:23" ht="15.6" customHeight="1" x14ac:dyDescent="0.25">
      <c r="D1533" s="18"/>
      <c r="W1533" s="24"/>
    </row>
    <row r="1534" spans="4:23" ht="15.6" customHeight="1" x14ac:dyDescent="0.25">
      <c r="D1534" s="18"/>
      <c r="W1534" s="24"/>
    </row>
    <row r="1535" spans="4:23" ht="15.6" customHeight="1" x14ac:dyDescent="0.25">
      <c r="D1535" s="18"/>
      <c r="W1535" s="24"/>
    </row>
    <row r="1536" spans="4:23" ht="15.6" customHeight="1" x14ac:dyDescent="0.25">
      <c r="D1536" s="18"/>
      <c r="W1536" s="24"/>
    </row>
    <row r="1537" spans="4:23" ht="15.6" customHeight="1" x14ac:dyDescent="0.25">
      <c r="D1537" s="18"/>
      <c r="W1537" s="24"/>
    </row>
    <row r="1538" spans="4:23" ht="15.6" customHeight="1" x14ac:dyDescent="0.25">
      <c r="D1538" s="18"/>
      <c r="W1538" s="24"/>
    </row>
    <row r="1539" spans="4:23" ht="15.6" customHeight="1" x14ac:dyDescent="0.25">
      <c r="D1539" s="18"/>
      <c r="W1539" s="24"/>
    </row>
    <row r="1540" spans="4:23" ht="15.6" customHeight="1" x14ac:dyDescent="0.25">
      <c r="D1540" s="18"/>
      <c r="W1540" s="24"/>
    </row>
    <row r="1541" spans="4:23" ht="15.6" customHeight="1" x14ac:dyDescent="0.25">
      <c r="D1541" s="18"/>
      <c r="W1541" s="24"/>
    </row>
    <row r="1542" spans="4:23" ht="15.6" customHeight="1" x14ac:dyDescent="0.25">
      <c r="D1542" s="18"/>
      <c r="W1542" s="24"/>
    </row>
    <row r="1543" spans="4:23" ht="15.6" customHeight="1" x14ac:dyDescent="0.25">
      <c r="D1543" s="18"/>
      <c r="W1543" s="24"/>
    </row>
    <row r="1544" spans="4:23" ht="15.6" customHeight="1" x14ac:dyDescent="0.25">
      <c r="D1544" s="18"/>
      <c r="W1544" s="24"/>
    </row>
    <row r="1545" spans="4:23" ht="15.6" customHeight="1" x14ac:dyDescent="0.25">
      <c r="D1545" s="18"/>
      <c r="W1545" s="24"/>
    </row>
    <row r="1546" spans="4:23" ht="15.6" customHeight="1" x14ac:dyDescent="0.25">
      <c r="D1546" s="18"/>
      <c r="W1546" s="24"/>
    </row>
    <row r="1547" spans="4:23" ht="15.6" customHeight="1" x14ac:dyDescent="0.25">
      <c r="D1547" s="18"/>
      <c r="W1547" s="24"/>
    </row>
    <row r="1548" spans="4:23" ht="15.6" customHeight="1" x14ac:dyDescent="0.25">
      <c r="D1548" s="18"/>
      <c r="W1548" s="24"/>
    </row>
    <row r="1549" spans="4:23" ht="15.6" customHeight="1" x14ac:dyDescent="0.25">
      <c r="D1549" s="18"/>
      <c r="W1549" s="24"/>
    </row>
    <row r="1550" spans="4:23" ht="15.6" customHeight="1" x14ac:dyDescent="0.25">
      <c r="D1550" s="18"/>
      <c r="W1550" s="24"/>
    </row>
    <row r="1551" spans="4:23" ht="15.6" customHeight="1" x14ac:dyDescent="0.25">
      <c r="D1551" s="18"/>
      <c r="W1551" s="24"/>
    </row>
    <row r="1552" spans="4:23" ht="15.6" customHeight="1" x14ac:dyDescent="0.25">
      <c r="D1552" s="18"/>
      <c r="W1552" s="24"/>
    </row>
    <row r="1553" spans="4:23" ht="15.6" customHeight="1" x14ac:dyDescent="0.25">
      <c r="D1553" s="18"/>
      <c r="W1553" s="24"/>
    </row>
    <row r="1554" spans="4:23" ht="15.6" customHeight="1" x14ac:dyDescent="0.25">
      <c r="D1554" s="18"/>
      <c r="W1554" s="24"/>
    </row>
    <row r="1555" spans="4:23" ht="15.6" customHeight="1" x14ac:dyDescent="0.25">
      <c r="D1555" s="18"/>
      <c r="W1555" s="24"/>
    </row>
    <row r="1556" spans="4:23" ht="15.6" customHeight="1" x14ac:dyDescent="0.25">
      <c r="D1556" s="18"/>
      <c r="W1556" s="24"/>
    </row>
    <row r="1557" spans="4:23" ht="15.6" customHeight="1" x14ac:dyDescent="0.25">
      <c r="D1557" s="18"/>
      <c r="W1557" s="24"/>
    </row>
    <row r="1558" spans="4:23" ht="15.6" customHeight="1" x14ac:dyDescent="0.25">
      <c r="D1558" s="18"/>
      <c r="W1558" s="24"/>
    </row>
    <row r="1559" spans="4:23" ht="15.6" customHeight="1" x14ac:dyDescent="0.25">
      <c r="D1559" s="18"/>
      <c r="W1559" s="24"/>
    </row>
    <row r="1560" spans="4:23" ht="15.6" customHeight="1" x14ac:dyDescent="0.25">
      <c r="D1560" s="18"/>
      <c r="W1560" s="24"/>
    </row>
    <row r="1561" spans="4:23" ht="15.6" customHeight="1" x14ac:dyDescent="0.25">
      <c r="D1561" s="18"/>
      <c r="W1561" s="24"/>
    </row>
    <row r="1562" spans="4:23" ht="15.6" customHeight="1" x14ac:dyDescent="0.25">
      <c r="D1562" s="18"/>
      <c r="W1562" s="24"/>
    </row>
    <row r="1563" spans="4:23" ht="15.6" customHeight="1" x14ac:dyDescent="0.25">
      <c r="D1563" s="18"/>
      <c r="W1563" s="24"/>
    </row>
    <row r="1564" spans="4:23" ht="15.6" customHeight="1" x14ac:dyDescent="0.25">
      <c r="D1564" s="18"/>
      <c r="W1564" s="24"/>
    </row>
    <row r="1565" spans="4:23" ht="15.6" customHeight="1" x14ac:dyDescent="0.25">
      <c r="D1565" s="18"/>
      <c r="W1565" s="24"/>
    </row>
    <row r="1566" spans="4:23" ht="15.6" customHeight="1" x14ac:dyDescent="0.25">
      <c r="D1566" s="18"/>
      <c r="W1566" s="24"/>
    </row>
    <row r="1567" spans="4:23" ht="15.6" customHeight="1" x14ac:dyDescent="0.25">
      <c r="D1567" s="18"/>
      <c r="W1567" s="24"/>
    </row>
    <row r="1568" spans="4:23" ht="15.6" customHeight="1" x14ac:dyDescent="0.25">
      <c r="D1568" s="18"/>
      <c r="W1568" s="24"/>
    </row>
    <row r="1569" spans="4:23" ht="15.6" customHeight="1" x14ac:dyDescent="0.25">
      <c r="D1569" s="18"/>
      <c r="W1569" s="24"/>
    </row>
    <row r="1570" spans="4:23" ht="15.6" customHeight="1" x14ac:dyDescent="0.25">
      <c r="D1570" s="18"/>
      <c r="W1570" s="24"/>
    </row>
    <row r="1571" spans="4:23" ht="15.6" customHeight="1" x14ac:dyDescent="0.25">
      <c r="D1571" s="18"/>
      <c r="W1571" s="24"/>
    </row>
    <row r="1572" spans="4:23" ht="15.6" customHeight="1" x14ac:dyDescent="0.25">
      <c r="D1572" s="18"/>
      <c r="W1572" s="24"/>
    </row>
    <row r="1573" spans="4:23" ht="15.6" customHeight="1" x14ac:dyDescent="0.25">
      <c r="D1573" s="18"/>
      <c r="W1573" s="24"/>
    </row>
    <row r="1574" spans="4:23" ht="15.6" customHeight="1" x14ac:dyDescent="0.25">
      <c r="D1574" s="18"/>
      <c r="W1574" s="24"/>
    </row>
    <row r="1575" spans="4:23" ht="15.6" customHeight="1" x14ac:dyDescent="0.25">
      <c r="D1575" s="18"/>
      <c r="W1575" s="24"/>
    </row>
    <row r="1576" spans="4:23" ht="15.6" customHeight="1" x14ac:dyDescent="0.25">
      <c r="D1576" s="18"/>
      <c r="W1576" s="24"/>
    </row>
    <row r="1577" spans="4:23" ht="15.6" customHeight="1" x14ac:dyDescent="0.25">
      <c r="D1577" s="18"/>
      <c r="W1577" s="24"/>
    </row>
    <row r="1578" spans="4:23" ht="15.6" customHeight="1" x14ac:dyDescent="0.25">
      <c r="D1578" s="18"/>
      <c r="W1578" s="24"/>
    </row>
    <row r="1579" spans="4:23" ht="15.6" customHeight="1" x14ac:dyDescent="0.25">
      <c r="D1579" s="18"/>
      <c r="W1579" s="24"/>
    </row>
    <row r="1580" spans="4:23" ht="15.6" customHeight="1" x14ac:dyDescent="0.25">
      <c r="D1580" s="18"/>
      <c r="W1580" s="24"/>
    </row>
    <row r="1581" spans="4:23" ht="15.6" customHeight="1" x14ac:dyDescent="0.25">
      <c r="D1581" s="18"/>
      <c r="W1581" s="24"/>
    </row>
    <row r="1582" spans="4:23" ht="15.6" customHeight="1" x14ac:dyDescent="0.25">
      <c r="D1582" s="18"/>
      <c r="W1582" s="24"/>
    </row>
    <row r="1583" spans="4:23" ht="15.6" customHeight="1" x14ac:dyDescent="0.25">
      <c r="D1583" s="18"/>
      <c r="W1583" s="24"/>
    </row>
    <row r="1584" spans="4:23" ht="15.6" customHeight="1" x14ac:dyDescent="0.25">
      <c r="D1584" s="18"/>
      <c r="W1584" s="24"/>
    </row>
    <row r="1585" spans="4:23" ht="15.6" customHeight="1" x14ac:dyDescent="0.25">
      <c r="D1585" s="18"/>
      <c r="W1585" s="24"/>
    </row>
    <row r="1586" spans="4:23" ht="15.6" customHeight="1" x14ac:dyDescent="0.25">
      <c r="D1586" s="18"/>
      <c r="W1586" s="24"/>
    </row>
    <row r="1587" spans="4:23" ht="15.6" customHeight="1" x14ac:dyDescent="0.25">
      <c r="D1587" s="18"/>
      <c r="W1587" s="24"/>
    </row>
    <row r="1588" spans="4:23" ht="15.6" customHeight="1" x14ac:dyDescent="0.25">
      <c r="D1588" s="18"/>
      <c r="W1588" s="24"/>
    </row>
    <row r="1589" spans="4:23" ht="15.6" customHeight="1" x14ac:dyDescent="0.25">
      <c r="D1589" s="18"/>
      <c r="W1589" s="24"/>
    </row>
    <row r="1590" spans="4:23" ht="15.6" customHeight="1" x14ac:dyDescent="0.25">
      <c r="D1590" s="18"/>
      <c r="W1590" s="24"/>
    </row>
    <row r="1591" spans="4:23" ht="15.6" customHeight="1" x14ac:dyDescent="0.25">
      <c r="D1591" s="18"/>
      <c r="W1591" s="24"/>
    </row>
    <row r="1592" spans="4:23" ht="15.6" customHeight="1" x14ac:dyDescent="0.25">
      <c r="D1592" s="18"/>
      <c r="W1592" s="24"/>
    </row>
    <row r="1593" spans="4:23" ht="15.6" customHeight="1" x14ac:dyDescent="0.25">
      <c r="D1593" s="18"/>
      <c r="W1593" s="24"/>
    </row>
    <row r="1594" spans="4:23" ht="15.6" customHeight="1" x14ac:dyDescent="0.25">
      <c r="D1594" s="18"/>
      <c r="W1594" s="24"/>
    </row>
    <row r="1595" spans="4:23" ht="15.6" customHeight="1" x14ac:dyDescent="0.25">
      <c r="D1595" s="18"/>
      <c r="W1595" s="24"/>
    </row>
    <row r="1596" spans="4:23" ht="15.6" customHeight="1" x14ac:dyDescent="0.25">
      <c r="D1596" s="18"/>
      <c r="W1596" s="24"/>
    </row>
    <row r="1597" spans="4:23" ht="15.6" customHeight="1" x14ac:dyDescent="0.25">
      <c r="D1597" s="18"/>
      <c r="W1597" s="24"/>
    </row>
    <row r="1598" spans="4:23" ht="15.6" customHeight="1" x14ac:dyDescent="0.25">
      <c r="D1598" s="18"/>
      <c r="W1598" s="24"/>
    </row>
    <row r="1599" spans="4:23" ht="15.6" customHeight="1" x14ac:dyDescent="0.25">
      <c r="D1599" s="18"/>
      <c r="W1599" s="24"/>
    </row>
    <row r="1600" spans="4:23" ht="15.6" customHeight="1" x14ac:dyDescent="0.25">
      <c r="D1600" s="18"/>
      <c r="W1600" s="24"/>
    </row>
    <row r="1601" spans="4:23" ht="15.6" customHeight="1" x14ac:dyDescent="0.25">
      <c r="D1601" s="18"/>
      <c r="W1601" s="24"/>
    </row>
    <row r="1602" spans="4:23" ht="15.6" customHeight="1" x14ac:dyDescent="0.25">
      <c r="D1602" s="18"/>
      <c r="W1602" s="24"/>
    </row>
    <row r="1603" spans="4:23" ht="15.6" customHeight="1" x14ac:dyDescent="0.25">
      <c r="D1603" s="18"/>
      <c r="W1603" s="24"/>
    </row>
    <row r="1604" spans="4:23" ht="15.6" customHeight="1" x14ac:dyDescent="0.25">
      <c r="D1604" s="18"/>
      <c r="W1604" s="24"/>
    </row>
    <row r="1605" spans="4:23" ht="15.6" customHeight="1" x14ac:dyDescent="0.25">
      <c r="D1605" s="18"/>
      <c r="W1605" s="24"/>
    </row>
    <row r="1606" spans="4:23" ht="15.6" customHeight="1" x14ac:dyDescent="0.25">
      <c r="D1606" s="18"/>
      <c r="W1606" s="24"/>
    </row>
    <row r="1607" spans="4:23" ht="15.6" customHeight="1" x14ac:dyDescent="0.25">
      <c r="D1607" s="18"/>
      <c r="W1607" s="24"/>
    </row>
    <row r="1608" spans="4:23" ht="15.6" customHeight="1" x14ac:dyDescent="0.25">
      <c r="D1608" s="18"/>
      <c r="W1608" s="24"/>
    </row>
    <row r="1609" spans="4:23" ht="15.6" customHeight="1" x14ac:dyDescent="0.25">
      <c r="D1609" s="18"/>
      <c r="W1609" s="24"/>
    </row>
    <row r="1610" spans="4:23" ht="15.6" customHeight="1" x14ac:dyDescent="0.25">
      <c r="D1610" s="18"/>
      <c r="W1610" s="24"/>
    </row>
    <row r="1611" spans="4:23" ht="15.6" customHeight="1" x14ac:dyDescent="0.25">
      <c r="D1611" s="18"/>
      <c r="W1611" s="24"/>
    </row>
    <row r="1612" spans="4:23" ht="15.6" customHeight="1" x14ac:dyDescent="0.25">
      <c r="D1612" s="18"/>
      <c r="W1612" s="24"/>
    </row>
    <row r="1613" spans="4:23" ht="15.6" customHeight="1" x14ac:dyDescent="0.25">
      <c r="D1613" s="18"/>
      <c r="W1613" s="24"/>
    </row>
    <row r="1614" spans="4:23" ht="15.6" customHeight="1" x14ac:dyDescent="0.25">
      <c r="D1614" s="18"/>
      <c r="W1614" s="24"/>
    </row>
    <row r="1615" spans="4:23" ht="15.6" customHeight="1" x14ac:dyDescent="0.25">
      <c r="D1615" s="18"/>
      <c r="W1615" s="24"/>
    </row>
    <row r="1616" spans="4:23" ht="15.6" customHeight="1" x14ac:dyDescent="0.25">
      <c r="D1616" s="18"/>
      <c r="W1616" s="24"/>
    </row>
    <row r="1617" spans="4:23" ht="15.6" customHeight="1" x14ac:dyDescent="0.25">
      <c r="D1617" s="18"/>
      <c r="W1617" s="24"/>
    </row>
    <row r="1618" spans="4:23" ht="15.6" customHeight="1" x14ac:dyDescent="0.25">
      <c r="D1618" s="18"/>
      <c r="W1618" s="24"/>
    </row>
    <row r="1619" spans="4:23" ht="15.6" customHeight="1" x14ac:dyDescent="0.25">
      <c r="D1619" s="18"/>
      <c r="W1619" s="24"/>
    </row>
    <row r="1620" spans="4:23" ht="15.6" customHeight="1" x14ac:dyDescent="0.25">
      <c r="D1620" s="18"/>
      <c r="W1620" s="24"/>
    </row>
    <row r="1621" spans="4:23" ht="15.6" customHeight="1" x14ac:dyDescent="0.25">
      <c r="D1621" s="18"/>
      <c r="W1621" s="24"/>
    </row>
    <row r="1622" spans="4:23" ht="15.6" customHeight="1" x14ac:dyDescent="0.25">
      <c r="D1622" s="18"/>
      <c r="W1622" s="24"/>
    </row>
    <row r="1623" spans="4:23" ht="15.6" customHeight="1" x14ac:dyDescent="0.25">
      <c r="D1623" s="18"/>
      <c r="W1623" s="24"/>
    </row>
    <row r="1624" spans="4:23" ht="15.6" customHeight="1" x14ac:dyDescent="0.25">
      <c r="D1624" s="18"/>
      <c r="W1624" s="24"/>
    </row>
    <row r="1625" spans="4:23" ht="15.6" customHeight="1" x14ac:dyDescent="0.25">
      <c r="D1625" s="18"/>
      <c r="W1625" s="24"/>
    </row>
    <row r="1626" spans="4:23" ht="15.6" customHeight="1" x14ac:dyDescent="0.25">
      <c r="D1626" s="18"/>
      <c r="W1626" s="24"/>
    </row>
    <row r="1627" spans="4:23" ht="15.6" customHeight="1" x14ac:dyDescent="0.25">
      <c r="D1627" s="18"/>
      <c r="W1627" s="24"/>
    </row>
    <row r="1628" spans="4:23" ht="15.6" customHeight="1" x14ac:dyDescent="0.25">
      <c r="D1628" s="18"/>
      <c r="W1628" s="24"/>
    </row>
    <row r="1629" spans="4:23" ht="15.6" customHeight="1" x14ac:dyDescent="0.25">
      <c r="D1629" s="18"/>
      <c r="W1629" s="24"/>
    </row>
    <row r="1630" spans="4:23" ht="15.6" customHeight="1" x14ac:dyDescent="0.25">
      <c r="D1630" s="18"/>
      <c r="W1630" s="24"/>
    </row>
    <row r="1631" spans="4:23" ht="15.6" customHeight="1" x14ac:dyDescent="0.25">
      <c r="D1631" s="18"/>
      <c r="W1631" s="24"/>
    </row>
    <row r="1632" spans="4:23" ht="15.6" customHeight="1" x14ac:dyDescent="0.25">
      <c r="D1632" s="18"/>
      <c r="W1632" s="24"/>
    </row>
    <row r="1633" spans="4:23" ht="15.6" customHeight="1" x14ac:dyDescent="0.25">
      <c r="D1633" s="18"/>
      <c r="W1633" s="24"/>
    </row>
    <row r="1634" spans="4:23" ht="15.6" customHeight="1" x14ac:dyDescent="0.25">
      <c r="D1634" s="18"/>
      <c r="W1634" s="24"/>
    </row>
    <row r="1635" spans="4:23" ht="15.6" customHeight="1" x14ac:dyDescent="0.25">
      <c r="D1635" s="18"/>
      <c r="W1635" s="24"/>
    </row>
    <row r="1636" spans="4:23" ht="15.6" customHeight="1" x14ac:dyDescent="0.25">
      <c r="D1636" s="18"/>
      <c r="W1636" s="24"/>
    </row>
    <row r="1637" spans="4:23" ht="15.6" customHeight="1" x14ac:dyDescent="0.25">
      <c r="D1637" s="18"/>
      <c r="W1637" s="24"/>
    </row>
    <row r="1638" spans="4:23" ht="15.6" customHeight="1" x14ac:dyDescent="0.25">
      <c r="D1638" s="18"/>
      <c r="W1638" s="24"/>
    </row>
    <row r="1639" spans="4:23" ht="15.6" customHeight="1" x14ac:dyDescent="0.25">
      <c r="D1639" s="18"/>
      <c r="W1639" s="24"/>
    </row>
    <row r="1640" spans="4:23" ht="15.6" customHeight="1" x14ac:dyDescent="0.25">
      <c r="D1640" s="18"/>
      <c r="W1640" s="24"/>
    </row>
    <row r="1641" spans="4:23" ht="15.6" customHeight="1" x14ac:dyDescent="0.25">
      <c r="D1641" s="18"/>
      <c r="W1641" s="24"/>
    </row>
    <row r="1642" spans="4:23" ht="15.6" customHeight="1" x14ac:dyDescent="0.25">
      <c r="D1642" s="18"/>
      <c r="W1642" s="24"/>
    </row>
    <row r="1643" spans="4:23" ht="15.6" customHeight="1" x14ac:dyDescent="0.25">
      <c r="D1643" s="18"/>
      <c r="W1643" s="24"/>
    </row>
    <row r="1644" spans="4:23" ht="15.6" customHeight="1" x14ac:dyDescent="0.25">
      <c r="D1644" s="18"/>
      <c r="W1644" s="24"/>
    </row>
    <row r="1645" spans="4:23" ht="15.6" customHeight="1" x14ac:dyDescent="0.25">
      <c r="D1645" s="18"/>
      <c r="W1645" s="24"/>
    </row>
    <row r="1646" spans="4:23" ht="15.6" customHeight="1" x14ac:dyDescent="0.25">
      <c r="D1646" s="18"/>
      <c r="W1646" s="24"/>
    </row>
    <row r="1647" spans="4:23" ht="15.6" customHeight="1" x14ac:dyDescent="0.25">
      <c r="D1647" s="18"/>
      <c r="W1647" s="24"/>
    </row>
    <row r="1648" spans="4:23" ht="15.6" customHeight="1" x14ac:dyDescent="0.25">
      <c r="D1648" s="18"/>
      <c r="W1648" s="24"/>
    </row>
    <row r="1649" spans="4:23" ht="15.6" customHeight="1" x14ac:dyDescent="0.25">
      <c r="D1649" s="18"/>
      <c r="W1649" s="24"/>
    </row>
    <row r="1650" spans="4:23" ht="15.6" customHeight="1" x14ac:dyDescent="0.25">
      <c r="D1650" s="18"/>
      <c r="W1650" s="24"/>
    </row>
    <row r="1651" spans="4:23" ht="15.6" customHeight="1" x14ac:dyDescent="0.25">
      <c r="D1651" s="18"/>
      <c r="W1651" s="24"/>
    </row>
    <row r="1652" spans="4:23" ht="15.6" customHeight="1" x14ac:dyDescent="0.25">
      <c r="D1652" s="18"/>
      <c r="W1652" s="24"/>
    </row>
    <row r="1653" spans="4:23" ht="15.6" customHeight="1" x14ac:dyDescent="0.25">
      <c r="D1653" s="18"/>
      <c r="W1653" s="24"/>
    </row>
    <row r="1654" spans="4:23" ht="15.6" customHeight="1" x14ac:dyDescent="0.25">
      <c r="D1654" s="18"/>
      <c r="W1654" s="24"/>
    </row>
    <row r="1655" spans="4:23" ht="15.6" customHeight="1" x14ac:dyDescent="0.25">
      <c r="D1655" s="18"/>
      <c r="W1655" s="24"/>
    </row>
    <row r="1656" spans="4:23" ht="15.6" customHeight="1" x14ac:dyDescent="0.25">
      <c r="D1656" s="18"/>
      <c r="W1656" s="24"/>
    </row>
    <row r="1657" spans="4:23" ht="15.6" customHeight="1" x14ac:dyDescent="0.25">
      <c r="D1657" s="18"/>
      <c r="W1657" s="24"/>
    </row>
    <row r="1658" spans="4:23" ht="15.6" customHeight="1" x14ac:dyDescent="0.25">
      <c r="D1658" s="18"/>
      <c r="W1658" s="24"/>
    </row>
    <row r="1659" spans="4:23" ht="15.6" customHeight="1" x14ac:dyDescent="0.25">
      <c r="D1659" s="18"/>
      <c r="W1659" s="24"/>
    </row>
    <row r="1660" spans="4:23" ht="15.6" customHeight="1" x14ac:dyDescent="0.25">
      <c r="D1660" s="18"/>
      <c r="W1660" s="24"/>
    </row>
    <row r="1661" spans="4:23" ht="15.6" customHeight="1" x14ac:dyDescent="0.25">
      <c r="D1661" s="18"/>
      <c r="W1661" s="24"/>
    </row>
    <row r="1662" spans="4:23" ht="15.6" customHeight="1" x14ac:dyDescent="0.25">
      <c r="D1662" s="18"/>
      <c r="W1662" s="24"/>
    </row>
    <row r="1663" spans="4:23" ht="15.6" customHeight="1" x14ac:dyDescent="0.25">
      <c r="D1663" s="18"/>
      <c r="W1663" s="24"/>
    </row>
    <row r="1664" spans="4:23" ht="15.6" customHeight="1" x14ac:dyDescent="0.25">
      <c r="D1664" s="18"/>
      <c r="W1664" s="24"/>
    </row>
    <row r="1665" spans="4:23" ht="15.6" customHeight="1" x14ac:dyDescent="0.25">
      <c r="D1665" s="18"/>
      <c r="W1665" s="24"/>
    </row>
    <row r="1666" spans="4:23" ht="15.6" customHeight="1" x14ac:dyDescent="0.25">
      <c r="D1666" s="18"/>
      <c r="W1666" s="24"/>
    </row>
    <row r="1667" spans="4:23" ht="15.6" customHeight="1" x14ac:dyDescent="0.25">
      <c r="D1667" s="18"/>
      <c r="W1667" s="24"/>
    </row>
    <row r="1668" spans="4:23" ht="15.6" customHeight="1" x14ac:dyDescent="0.25">
      <c r="D1668" s="18"/>
      <c r="W1668" s="24"/>
    </row>
    <row r="1669" spans="4:23" ht="15.6" customHeight="1" x14ac:dyDescent="0.25">
      <c r="D1669" s="18"/>
      <c r="W1669" s="24"/>
    </row>
    <row r="1670" spans="4:23" ht="15.6" customHeight="1" x14ac:dyDescent="0.25">
      <c r="D1670" s="18"/>
      <c r="W1670" s="24"/>
    </row>
    <row r="1671" spans="4:23" ht="15.6" customHeight="1" x14ac:dyDescent="0.25">
      <c r="D1671" s="18"/>
      <c r="W1671" s="24"/>
    </row>
    <row r="1672" spans="4:23" ht="15.6" customHeight="1" x14ac:dyDescent="0.25">
      <c r="D1672" s="18"/>
      <c r="W1672" s="24"/>
    </row>
    <row r="1673" spans="4:23" ht="15.6" customHeight="1" x14ac:dyDescent="0.25">
      <c r="D1673" s="18"/>
      <c r="W1673" s="24"/>
    </row>
    <row r="1674" spans="4:23" ht="15.6" customHeight="1" x14ac:dyDescent="0.25">
      <c r="D1674" s="18"/>
      <c r="W1674" s="24"/>
    </row>
    <row r="1675" spans="4:23" ht="15.6" customHeight="1" x14ac:dyDescent="0.25">
      <c r="D1675" s="18"/>
      <c r="W1675" s="24"/>
    </row>
    <row r="1676" spans="4:23" ht="15.6" customHeight="1" x14ac:dyDescent="0.25">
      <c r="D1676" s="18"/>
      <c r="W1676" s="24"/>
    </row>
    <row r="1677" spans="4:23" ht="15.6" customHeight="1" x14ac:dyDescent="0.25">
      <c r="D1677" s="18"/>
      <c r="W1677" s="24"/>
    </row>
    <row r="1678" spans="4:23" ht="15.6" customHeight="1" x14ac:dyDescent="0.25">
      <c r="D1678" s="18"/>
      <c r="W1678" s="24"/>
    </row>
    <row r="1679" spans="4:23" ht="15.6" customHeight="1" x14ac:dyDescent="0.25">
      <c r="D1679" s="18"/>
      <c r="W1679" s="24"/>
    </row>
    <row r="1680" spans="4:23" ht="15.6" customHeight="1" x14ac:dyDescent="0.25">
      <c r="D1680" s="18"/>
      <c r="W1680" s="24"/>
    </row>
    <row r="1681" spans="4:23" ht="15.6" customHeight="1" x14ac:dyDescent="0.25">
      <c r="D1681" s="18"/>
      <c r="W1681" s="24"/>
    </row>
    <row r="1682" spans="4:23" ht="15.6" customHeight="1" x14ac:dyDescent="0.25">
      <c r="D1682" s="18"/>
      <c r="W1682" s="24"/>
    </row>
    <row r="1683" spans="4:23" ht="15.6" customHeight="1" x14ac:dyDescent="0.25">
      <c r="D1683" s="18"/>
      <c r="W1683" s="24"/>
    </row>
    <row r="1684" spans="4:23" ht="15.6" customHeight="1" x14ac:dyDescent="0.25">
      <c r="D1684" s="18"/>
      <c r="W1684" s="24"/>
    </row>
    <row r="1685" spans="4:23" ht="15.6" customHeight="1" x14ac:dyDescent="0.25">
      <c r="D1685" s="18"/>
      <c r="W1685" s="24"/>
    </row>
    <row r="1686" spans="4:23" ht="15.6" customHeight="1" x14ac:dyDescent="0.25">
      <c r="D1686" s="18"/>
      <c r="W1686" s="24"/>
    </row>
    <row r="1687" spans="4:23" ht="15.6" customHeight="1" x14ac:dyDescent="0.25">
      <c r="D1687" s="18"/>
      <c r="W1687" s="24"/>
    </row>
    <row r="1688" spans="4:23" ht="15.6" customHeight="1" x14ac:dyDescent="0.25">
      <c r="D1688" s="18"/>
      <c r="W1688" s="24"/>
    </row>
    <row r="1689" spans="4:23" ht="15.6" customHeight="1" x14ac:dyDescent="0.25">
      <c r="D1689" s="18"/>
      <c r="W1689" s="24"/>
    </row>
    <row r="1690" spans="4:23" ht="15.6" customHeight="1" x14ac:dyDescent="0.25">
      <c r="D1690" s="18"/>
      <c r="W1690" s="24"/>
    </row>
    <row r="1691" spans="4:23" ht="15.6" customHeight="1" x14ac:dyDescent="0.25">
      <c r="D1691" s="18"/>
      <c r="W1691" s="24"/>
    </row>
    <row r="1692" spans="4:23" ht="15.6" customHeight="1" x14ac:dyDescent="0.25">
      <c r="D1692" s="18"/>
      <c r="W1692" s="24"/>
    </row>
    <row r="1693" spans="4:23" ht="15.6" customHeight="1" x14ac:dyDescent="0.25">
      <c r="D1693" s="18"/>
      <c r="W1693" s="24"/>
    </row>
    <row r="1694" spans="4:23" ht="15.6" customHeight="1" x14ac:dyDescent="0.25">
      <c r="D1694" s="18"/>
      <c r="W1694" s="24"/>
    </row>
    <row r="1695" spans="4:23" ht="15.6" customHeight="1" x14ac:dyDescent="0.25">
      <c r="D1695" s="18"/>
      <c r="W1695" s="24"/>
    </row>
    <row r="1696" spans="4:23" ht="15.6" customHeight="1" x14ac:dyDescent="0.25">
      <c r="D1696" s="18"/>
      <c r="W1696" s="24"/>
    </row>
    <row r="1697" spans="4:23" ht="15.6" customHeight="1" x14ac:dyDescent="0.25">
      <c r="D1697" s="18"/>
      <c r="W1697" s="24"/>
    </row>
    <row r="1698" spans="4:23" ht="15.6" customHeight="1" x14ac:dyDescent="0.25">
      <c r="D1698" s="18"/>
      <c r="W1698" s="24"/>
    </row>
    <row r="1699" spans="4:23" ht="15.6" customHeight="1" x14ac:dyDescent="0.25">
      <c r="D1699" s="18"/>
      <c r="W1699" s="24"/>
    </row>
    <row r="1700" spans="4:23" ht="15.6" customHeight="1" x14ac:dyDescent="0.25">
      <c r="D1700" s="18"/>
      <c r="W1700" s="24"/>
    </row>
    <row r="1701" spans="4:23" ht="15.6" customHeight="1" x14ac:dyDescent="0.25">
      <c r="D1701" s="18"/>
      <c r="W1701" s="24"/>
    </row>
    <row r="1702" spans="4:23" ht="15.6" customHeight="1" x14ac:dyDescent="0.25">
      <c r="D1702" s="18"/>
      <c r="W1702" s="24"/>
    </row>
    <row r="1703" spans="4:23" ht="15.6" customHeight="1" x14ac:dyDescent="0.25">
      <c r="D1703" s="18"/>
      <c r="W1703" s="24"/>
    </row>
    <row r="1704" spans="4:23" ht="15.6" customHeight="1" x14ac:dyDescent="0.25">
      <c r="D1704" s="18"/>
      <c r="W1704" s="24"/>
    </row>
    <row r="1705" spans="4:23" ht="15.6" customHeight="1" x14ac:dyDescent="0.25">
      <c r="D1705" s="18"/>
      <c r="W1705" s="24"/>
    </row>
    <row r="1706" spans="4:23" ht="15.6" customHeight="1" x14ac:dyDescent="0.25">
      <c r="D1706" s="18"/>
      <c r="W1706" s="24"/>
    </row>
    <row r="1707" spans="4:23" ht="15.6" customHeight="1" x14ac:dyDescent="0.25">
      <c r="D1707" s="18"/>
      <c r="W1707" s="24"/>
    </row>
    <row r="1708" spans="4:23" ht="15.6" customHeight="1" x14ac:dyDescent="0.25">
      <c r="D1708" s="18"/>
      <c r="W1708" s="24"/>
    </row>
    <row r="1709" spans="4:23" ht="15.6" customHeight="1" x14ac:dyDescent="0.25">
      <c r="D1709" s="18"/>
      <c r="W1709" s="24"/>
    </row>
    <row r="1710" spans="4:23" ht="15.6" customHeight="1" x14ac:dyDescent="0.25">
      <c r="D1710" s="18"/>
      <c r="W1710" s="24"/>
    </row>
    <row r="1711" spans="4:23" ht="15.6" customHeight="1" x14ac:dyDescent="0.25">
      <c r="D1711" s="18"/>
      <c r="W1711" s="24"/>
    </row>
    <row r="1712" spans="4:23" ht="15.6" customHeight="1" x14ac:dyDescent="0.25">
      <c r="D1712" s="18"/>
      <c r="W1712" s="24"/>
    </row>
    <row r="1713" spans="4:23" ht="15.6" customHeight="1" x14ac:dyDescent="0.25">
      <c r="D1713" s="18"/>
      <c r="W1713" s="24"/>
    </row>
    <row r="1714" spans="4:23" ht="15.6" customHeight="1" x14ac:dyDescent="0.25">
      <c r="D1714" s="18"/>
      <c r="W1714" s="24"/>
    </row>
    <row r="1715" spans="4:23" ht="15.6" customHeight="1" x14ac:dyDescent="0.25">
      <c r="D1715" s="18"/>
      <c r="W1715" s="24"/>
    </row>
    <row r="1716" spans="4:23" ht="15.6" customHeight="1" x14ac:dyDescent="0.25">
      <c r="D1716" s="18"/>
      <c r="W1716" s="24"/>
    </row>
    <row r="1717" spans="4:23" ht="15.6" customHeight="1" x14ac:dyDescent="0.25">
      <c r="D1717" s="18"/>
      <c r="W1717" s="24"/>
    </row>
    <row r="1718" spans="4:23" ht="15.6" customHeight="1" x14ac:dyDescent="0.25">
      <c r="D1718" s="18"/>
      <c r="W1718" s="24"/>
    </row>
    <row r="1719" spans="4:23" ht="15.6" customHeight="1" x14ac:dyDescent="0.25">
      <c r="D1719" s="18"/>
      <c r="W1719" s="24"/>
    </row>
    <row r="1720" spans="4:23" ht="15.6" customHeight="1" x14ac:dyDescent="0.25">
      <c r="D1720" s="18"/>
      <c r="W1720" s="24"/>
    </row>
    <row r="1721" spans="4:23" ht="15.6" customHeight="1" x14ac:dyDescent="0.25">
      <c r="D1721" s="18"/>
      <c r="W1721" s="24"/>
    </row>
    <row r="1722" spans="4:23" ht="15.6" customHeight="1" x14ac:dyDescent="0.25">
      <c r="D1722" s="18"/>
      <c r="W1722" s="24"/>
    </row>
    <row r="1723" spans="4:23" ht="15.6" customHeight="1" x14ac:dyDescent="0.25">
      <c r="D1723" s="18"/>
      <c r="W1723" s="24"/>
    </row>
    <row r="1724" spans="4:23" ht="15.6" customHeight="1" x14ac:dyDescent="0.25">
      <c r="D1724" s="18"/>
      <c r="W1724" s="24"/>
    </row>
    <row r="1725" spans="4:23" ht="15.6" customHeight="1" x14ac:dyDescent="0.25">
      <c r="D1725" s="18"/>
      <c r="W1725" s="24"/>
    </row>
    <row r="1726" spans="4:23" ht="15.6" customHeight="1" x14ac:dyDescent="0.25">
      <c r="D1726" s="18"/>
      <c r="W1726" s="24"/>
    </row>
    <row r="1727" spans="4:23" ht="15.6" customHeight="1" x14ac:dyDescent="0.25">
      <c r="D1727" s="18"/>
      <c r="W1727" s="24"/>
    </row>
    <row r="1728" spans="4:23" ht="15.6" customHeight="1" x14ac:dyDescent="0.25">
      <c r="D1728" s="18"/>
      <c r="W1728" s="24"/>
    </row>
    <row r="1729" spans="4:23" ht="15.6" customHeight="1" x14ac:dyDescent="0.25">
      <c r="D1729" s="18"/>
      <c r="W1729" s="24"/>
    </row>
    <row r="1730" spans="4:23" ht="15.6" customHeight="1" x14ac:dyDescent="0.25">
      <c r="D1730" s="18"/>
      <c r="W1730" s="24"/>
    </row>
    <row r="1731" spans="4:23" ht="15.6" customHeight="1" x14ac:dyDescent="0.25">
      <c r="D1731" s="18"/>
      <c r="W1731" s="24"/>
    </row>
    <row r="1732" spans="4:23" ht="15.6" customHeight="1" x14ac:dyDescent="0.25">
      <c r="D1732" s="18"/>
      <c r="W1732" s="24"/>
    </row>
    <row r="1733" spans="4:23" ht="15.6" customHeight="1" x14ac:dyDescent="0.25">
      <c r="D1733" s="18"/>
      <c r="W1733" s="24"/>
    </row>
    <row r="1734" spans="4:23" ht="15.6" customHeight="1" x14ac:dyDescent="0.25">
      <c r="D1734" s="18"/>
      <c r="W1734" s="24"/>
    </row>
    <row r="1735" spans="4:23" ht="15.6" customHeight="1" x14ac:dyDescent="0.25">
      <c r="D1735" s="18"/>
      <c r="W1735" s="24"/>
    </row>
    <row r="1736" spans="4:23" ht="15.6" customHeight="1" x14ac:dyDescent="0.25">
      <c r="D1736" s="18"/>
      <c r="W1736" s="24"/>
    </row>
    <row r="1737" spans="4:23" ht="15.6" customHeight="1" x14ac:dyDescent="0.25">
      <c r="D1737" s="18"/>
      <c r="W1737" s="24"/>
    </row>
    <row r="1738" spans="4:23" ht="15.6" customHeight="1" x14ac:dyDescent="0.25">
      <c r="D1738" s="18"/>
      <c r="W1738" s="24"/>
    </row>
    <row r="1739" spans="4:23" ht="15.6" customHeight="1" x14ac:dyDescent="0.25">
      <c r="D1739" s="18"/>
      <c r="W1739" s="24"/>
    </row>
    <row r="1740" spans="4:23" ht="15.6" customHeight="1" x14ac:dyDescent="0.25">
      <c r="D1740" s="18"/>
      <c r="W1740" s="24"/>
    </row>
    <row r="1741" spans="4:23" ht="15.6" customHeight="1" x14ac:dyDescent="0.25">
      <c r="D1741" s="18"/>
      <c r="W1741" s="24"/>
    </row>
    <row r="1742" spans="4:23" ht="15.6" customHeight="1" x14ac:dyDescent="0.25">
      <c r="D1742" s="18"/>
      <c r="W1742" s="24"/>
    </row>
    <row r="1743" spans="4:23" ht="15.6" customHeight="1" x14ac:dyDescent="0.25">
      <c r="D1743" s="18"/>
      <c r="W1743" s="24"/>
    </row>
    <row r="1744" spans="4:23" ht="15.6" customHeight="1" x14ac:dyDescent="0.25">
      <c r="D1744" s="18"/>
      <c r="W1744" s="24"/>
    </row>
    <row r="1745" spans="4:23" ht="15.6" customHeight="1" x14ac:dyDescent="0.25">
      <c r="D1745" s="18"/>
      <c r="W1745" s="24"/>
    </row>
    <row r="1746" spans="4:23" ht="15.6" customHeight="1" x14ac:dyDescent="0.25">
      <c r="D1746" s="18"/>
      <c r="W1746" s="24"/>
    </row>
    <row r="1747" spans="4:23" ht="15.6" customHeight="1" x14ac:dyDescent="0.25">
      <c r="D1747" s="18"/>
      <c r="W1747" s="24"/>
    </row>
    <row r="1748" spans="4:23" ht="15.6" customHeight="1" x14ac:dyDescent="0.25">
      <c r="D1748" s="18"/>
      <c r="W1748" s="24"/>
    </row>
    <row r="1749" spans="4:23" ht="15.6" customHeight="1" x14ac:dyDescent="0.25">
      <c r="D1749" s="18"/>
      <c r="W1749" s="24"/>
    </row>
    <row r="1750" spans="4:23" ht="15.6" customHeight="1" x14ac:dyDescent="0.25">
      <c r="D1750" s="18"/>
      <c r="W1750" s="24"/>
    </row>
    <row r="1751" spans="4:23" ht="15.6" customHeight="1" x14ac:dyDescent="0.25">
      <c r="D1751" s="18"/>
      <c r="W1751" s="24"/>
    </row>
    <row r="1752" spans="4:23" ht="15.6" customHeight="1" x14ac:dyDescent="0.25">
      <c r="D1752" s="18"/>
      <c r="W1752" s="24"/>
    </row>
    <row r="1753" spans="4:23" ht="15.6" customHeight="1" x14ac:dyDescent="0.25">
      <c r="D1753" s="18"/>
      <c r="W1753" s="24"/>
    </row>
    <row r="1754" spans="4:23" ht="15.6" customHeight="1" x14ac:dyDescent="0.25">
      <c r="D1754" s="18"/>
      <c r="W1754" s="24"/>
    </row>
    <row r="1755" spans="4:23" ht="15.6" customHeight="1" x14ac:dyDescent="0.25">
      <c r="D1755" s="18"/>
      <c r="W1755" s="24"/>
    </row>
    <row r="1756" spans="4:23" ht="15.6" customHeight="1" x14ac:dyDescent="0.25">
      <c r="D1756" s="18"/>
      <c r="W1756" s="24"/>
    </row>
    <row r="1757" spans="4:23" ht="15.6" customHeight="1" x14ac:dyDescent="0.25">
      <c r="D1757" s="18"/>
      <c r="W1757" s="24"/>
    </row>
    <row r="1758" spans="4:23" ht="15.6" customHeight="1" x14ac:dyDescent="0.25">
      <c r="D1758" s="18"/>
      <c r="W1758" s="24"/>
    </row>
    <row r="1759" spans="4:23" ht="15.6" customHeight="1" x14ac:dyDescent="0.25">
      <c r="D1759" s="18"/>
      <c r="W1759" s="24"/>
    </row>
    <row r="1760" spans="4:23" ht="15.6" customHeight="1" x14ac:dyDescent="0.25">
      <c r="D1760" s="18"/>
      <c r="W1760" s="24"/>
    </row>
    <row r="1761" spans="4:23" ht="15.6" customHeight="1" x14ac:dyDescent="0.25">
      <c r="D1761" s="18"/>
      <c r="W1761" s="24"/>
    </row>
    <row r="1762" spans="4:23" ht="15.6" customHeight="1" x14ac:dyDescent="0.25">
      <c r="D1762" s="18"/>
      <c r="W1762" s="24"/>
    </row>
    <row r="1763" spans="4:23" ht="15.6" customHeight="1" x14ac:dyDescent="0.25">
      <c r="D1763" s="18"/>
      <c r="W1763" s="24"/>
    </row>
    <row r="1764" spans="4:23" ht="15.6" customHeight="1" x14ac:dyDescent="0.25">
      <c r="D1764" s="18"/>
      <c r="W1764" s="24"/>
    </row>
    <row r="1765" spans="4:23" ht="15.6" customHeight="1" x14ac:dyDescent="0.25">
      <c r="D1765" s="18"/>
      <c r="W1765" s="24"/>
    </row>
    <row r="1766" spans="4:23" ht="15.6" customHeight="1" x14ac:dyDescent="0.25">
      <c r="D1766" s="18"/>
      <c r="W1766" s="24"/>
    </row>
    <row r="1767" spans="4:23" ht="15.6" customHeight="1" x14ac:dyDescent="0.25">
      <c r="D1767" s="18"/>
      <c r="W1767" s="24"/>
    </row>
    <row r="1768" spans="4:23" ht="15.6" customHeight="1" x14ac:dyDescent="0.25">
      <c r="D1768" s="18"/>
      <c r="W1768" s="24"/>
    </row>
    <row r="1769" spans="4:23" ht="15.6" customHeight="1" x14ac:dyDescent="0.25">
      <c r="D1769" s="18"/>
      <c r="W1769" s="24"/>
    </row>
    <row r="1770" spans="4:23" ht="15.6" customHeight="1" x14ac:dyDescent="0.25">
      <c r="D1770" s="18"/>
      <c r="W1770" s="24"/>
    </row>
    <row r="1771" spans="4:23" ht="15.6" customHeight="1" x14ac:dyDescent="0.25">
      <c r="D1771" s="18"/>
      <c r="W1771" s="24"/>
    </row>
    <row r="1772" spans="4:23" ht="15.6" customHeight="1" x14ac:dyDescent="0.25">
      <c r="D1772" s="18"/>
      <c r="W1772" s="24"/>
    </row>
    <row r="1773" spans="4:23" ht="15.6" customHeight="1" x14ac:dyDescent="0.25">
      <c r="D1773" s="18"/>
      <c r="W1773" s="24"/>
    </row>
    <row r="1774" spans="4:23" ht="15.6" customHeight="1" x14ac:dyDescent="0.25">
      <c r="D1774" s="18"/>
      <c r="W1774" s="24"/>
    </row>
    <row r="1775" spans="4:23" ht="15.6" customHeight="1" x14ac:dyDescent="0.25">
      <c r="D1775" s="18"/>
      <c r="W1775" s="24"/>
    </row>
    <row r="1776" spans="4:23" ht="15.6" customHeight="1" x14ac:dyDescent="0.25">
      <c r="D1776" s="18"/>
      <c r="W1776" s="24"/>
    </row>
    <row r="1777" spans="4:23" ht="15.6" customHeight="1" x14ac:dyDescent="0.25">
      <c r="D1777" s="18"/>
      <c r="W1777" s="24"/>
    </row>
    <row r="1778" spans="4:23" ht="15.6" customHeight="1" x14ac:dyDescent="0.25">
      <c r="D1778" s="18"/>
      <c r="W1778" s="24"/>
    </row>
    <row r="1779" spans="4:23" ht="15.6" customHeight="1" x14ac:dyDescent="0.25">
      <c r="D1779" s="18"/>
      <c r="W1779" s="24"/>
    </row>
    <row r="1780" spans="4:23" ht="15.6" customHeight="1" x14ac:dyDescent="0.25">
      <c r="D1780" s="18"/>
      <c r="W1780" s="24"/>
    </row>
    <row r="1781" spans="4:23" ht="15.6" customHeight="1" x14ac:dyDescent="0.25">
      <c r="D1781" s="18"/>
      <c r="W1781" s="24"/>
    </row>
    <row r="1782" spans="4:23" ht="15.6" customHeight="1" x14ac:dyDescent="0.25">
      <c r="D1782" s="18"/>
      <c r="W1782" s="24"/>
    </row>
    <row r="1783" spans="4:23" ht="15.6" customHeight="1" x14ac:dyDescent="0.25">
      <c r="D1783" s="18"/>
      <c r="W1783" s="24"/>
    </row>
    <row r="1784" spans="4:23" ht="15.6" customHeight="1" x14ac:dyDescent="0.25">
      <c r="D1784" s="18"/>
      <c r="W1784" s="24"/>
    </row>
    <row r="1785" spans="4:23" ht="15.6" customHeight="1" x14ac:dyDescent="0.25">
      <c r="D1785" s="18"/>
      <c r="W1785" s="24"/>
    </row>
    <row r="1786" spans="4:23" ht="15.6" customHeight="1" x14ac:dyDescent="0.25">
      <c r="D1786" s="18"/>
      <c r="W1786" s="24"/>
    </row>
    <row r="1787" spans="4:23" ht="15.6" customHeight="1" x14ac:dyDescent="0.25">
      <c r="D1787" s="18"/>
      <c r="W1787" s="24"/>
    </row>
    <row r="1788" spans="4:23" ht="15.6" customHeight="1" x14ac:dyDescent="0.25">
      <c r="D1788" s="18"/>
      <c r="W1788" s="24"/>
    </row>
    <row r="1789" spans="4:23" ht="15.6" customHeight="1" x14ac:dyDescent="0.25">
      <c r="D1789" s="18"/>
      <c r="W1789" s="24"/>
    </row>
    <row r="1790" spans="4:23" ht="15.6" customHeight="1" x14ac:dyDescent="0.25">
      <c r="D1790" s="18"/>
      <c r="W1790" s="24"/>
    </row>
    <row r="1791" spans="4:23" ht="15.6" customHeight="1" x14ac:dyDescent="0.25">
      <c r="D1791" s="18"/>
      <c r="W1791" s="24"/>
    </row>
    <row r="1792" spans="4:23" ht="15.6" customHeight="1" x14ac:dyDescent="0.25">
      <c r="D1792" s="18"/>
      <c r="W1792" s="24"/>
    </row>
    <row r="1793" spans="4:23" ht="15.6" customHeight="1" x14ac:dyDescent="0.25">
      <c r="D1793" s="18"/>
      <c r="W1793" s="24"/>
    </row>
    <row r="1794" spans="4:23" ht="15.6" customHeight="1" x14ac:dyDescent="0.25">
      <c r="D1794" s="18"/>
      <c r="W1794" s="24"/>
    </row>
    <row r="1795" spans="4:23" ht="15.6" customHeight="1" x14ac:dyDescent="0.25">
      <c r="D1795" s="18"/>
      <c r="W1795" s="24"/>
    </row>
    <row r="1796" spans="4:23" ht="15.6" customHeight="1" x14ac:dyDescent="0.25">
      <c r="D1796" s="18"/>
      <c r="W1796" s="24"/>
    </row>
    <row r="1797" spans="4:23" ht="15.6" customHeight="1" x14ac:dyDescent="0.25">
      <c r="D1797" s="18"/>
      <c r="W1797" s="24"/>
    </row>
    <row r="1798" spans="4:23" ht="15.6" customHeight="1" x14ac:dyDescent="0.25">
      <c r="D1798" s="18"/>
      <c r="W1798" s="24"/>
    </row>
    <row r="1799" spans="4:23" ht="15.6" customHeight="1" x14ac:dyDescent="0.25">
      <c r="D1799" s="18"/>
      <c r="W1799" s="24"/>
    </row>
    <row r="1800" spans="4:23" ht="15.6" customHeight="1" x14ac:dyDescent="0.25">
      <c r="D1800" s="18"/>
      <c r="W1800" s="24"/>
    </row>
    <row r="1801" spans="4:23" ht="15.6" customHeight="1" x14ac:dyDescent="0.25">
      <c r="D1801" s="18"/>
      <c r="W1801" s="24"/>
    </row>
    <row r="1802" spans="4:23" ht="15.6" customHeight="1" x14ac:dyDescent="0.25">
      <c r="D1802" s="18"/>
      <c r="W1802" s="24"/>
    </row>
    <row r="1803" spans="4:23" ht="15.6" customHeight="1" x14ac:dyDescent="0.25">
      <c r="D1803" s="18"/>
      <c r="W1803" s="24"/>
    </row>
    <row r="1804" spans="4:23" ht="15.6" customHeight="1" x14ac:dyDescent="0.25">
      <c r="D1804" s="18"/>
      <c r="W1804" s="24"/>
    </row>
    <row r="1805" spans="4:23" ht="15.6" customHeight="1" x14ac:dyDescent="0.25">
      <c r="D1805" s="18"/>
      <c r="W1805" s="24"/>
    </row>
    <row r="1806" spans="4:23" ht="15.6" customHeight="1" x14ac:dyDescent="0.25">
      <c r="D1806" s="18"/>
      <c r="W1806" s="24"/>
    </row>
    <row r="1807" spans="4:23" ht="15.6" customHeight="1" x14ac:dyDescent="0.25">
      <c r="D1807" s="18"/>
      <c r="W1807" s="24"/>
    </row>
    <row r="1808" spans="4:23" ht="15.6" customHeight="1" x14ac:dyDescent="0.25">
      <c r="D1808" s="18"/>
      <c r="W1808" s="24"/>
    </row>
    <row r="1809" spans="4:23" ht="15.6" customHeight="1" x14ac:dyDescent="0.25">
      <c r="D1809" s="18"/>
      <c r="W1809" s="24"/>
    </row>
    <row r="1810" spans="4:23" ht="15.6" customHeight="1" x14ac:dyDescent="0.25">
      <c r="D1810" s="18"/>
      <c r="W1810" s="24"/>
    </row>
    <row r="1811" spans="4:23" ht="15.6" customHeight="1" x14ac:dyDescent="0.25">
      <c r="D1811" s="18"/>
      <c r="W1811" s="24"/>
    </row>
    <row r="1812" spans="4:23" ht="15.6" customHeight="1" x14ac:dyDescent="0.25">
      <c r="D1812" s="18"/>
      <c r="W1812" s="24"/>
    </row>
    <row r="1813" spans="4:23" ht="15.6" customHeight="1" x14ac:dyDescent="0.25">
      <c r="D1813" s="18"/>
      <c r="W1813" s="24"/>
    </row>
    <row r="1814" spans="4:23" ht="15.6" customHeight="1" x14ac:dyDescent="0.25">
      <c r="D1814" s="18"/>
      <c r="W1814" s="24"/>
    </row>
    <row r="1815" spans="4:23" ht="15.6" customHeight="1" x14ac:dyDescent="0.25">
      <c r="D1815" s="18"/>
      <c r="W1815" s="24"/>
    </row>
    <row r="1816" spans="4:23" ht="15.6" customHeight="1" x14ac:dyDescent="0.25">
      <c r="D1816" s="18"/>
      <c r="W1816" s="24"/>
    </row>
    <row r="1817" spans="4:23" ht="15.6" customHeight="1" x14ac:dyDescent="0.25">
      <c r="D1817" s="18"/>
      <c r="W1817" s="24"/>
    </row>
    <row r="1818" spans="4:23" ht="15.6" customHeight="1" x14ac:dyDescent="0.25">
      <c r="D1818" s="18"/>
      <c r="W1818" s="24"/>
    </row>
    <row r="1819" spans="4:23" ht="15.6" customHeight="1" x14ac:dyDescent="0.25">
      <c r="D1819" s="18"/>
      <c r="W1819" s="24"/>
    </row>
    <row r="1820" spans="4:23" ht="15.6" customHeight="1" x14ac:dyDescent="0.25">
      <c r="D1820" s="18"/>
      <c r="W1820" s="24"/>
    </row>
    <row r="1821" spans="4:23" ht="15.6" customHeight="1" x14ac:dyDescent="0.25">
      <c r="D1821" s="18"/>
      <c r="W1821" s="24"/>
    </row>
    <row r="1822" spans="4:23" ht="15.6" customHeight="1" x14ac:dyDescent="0.25">
      <c r="D1822" s="18"/>
      <c r="W1822" s="24"/>
    </row>
    <row r="1823" spans="4:23" ht="15.6" customHeight="1" x14ac:dyDescent="0.25">
      <c r="D1823" s="18"/>
      <c r="W1823" s="24"/>
    </row>
    <row r="1824" spans="4:23" ht="15.6" customHeight="1" x14ac:dyDescent="0.25">
      <c r="D1824" s="18"/>
      <c r="W1824" s="24"/>
    </row>
    <row r="1825" spans="4:23" ht="15.6" customHeight="1" x14ac:dyDescent="0.25">
      <c r="D1825" s="18"/>
      <c r="W1825" s="24"/>
    </row>
    <row r="1826" spans="4:23" ht="15.6" customHeight="1" x14ac:dyDescent="0.25">
      <c r="D1826" s="18"/>
      <c r="W1826" s="24"/>
    </row>
    <row r="1827" spans="4:23" ht="15.6" customHeight="1" x14ac:dyDescent="0.25">
      <c r="D1827" s="18"/>
      <c r="W1827" s="24"/>
    </row>
    <row r="1828" spans="4:23" ht="15.6" customHeight="1" x14ac:dyDescent="0.25">
      <c r="D1828" s="18"/>
      <c r="W1828" s="24"/>
    </row>
    <row r="1829" spans="4:23" ht="15.6" customHeight="1" x14ac:dyDescent="0.25">
      <c r="D1829" s="18"/>
      <c r="W1829" s="24"/>
    </row>
    <row r="1830" spans="4:23" ht="15.6" customHeight="1" x14ac:dyDescent="0.25">
      <c r="D1830" s="18"/>
      <c r="W1830" s="24"/>
    </row>
    <row r="1831" spans="4:23" ht="15.6" customHeight="1" x14ac:dyDescent="0.25">
      <c r="D1831" s="18"/>
      <c r="W1831" s="24"/>
    </row>
    <row r="1832" spans="4:23" ht="15.6" customHeight="1" x14ac:dyDescent="0.25">
      <c r="D1832" s="18"/>
      <c r="W1832" s="24"/>
    </row>
    <row r="1833" spans="4:23" ht="15.6" customHeight="1" x14ac:dyDescent="0.25">
      <c r="D1833" s="18"/>
      <c r="W1833" s="24"/>
    </row>
    <row r="1834" spans="4:23" ht="15.6" customHeight="1" x14ac:dyDescent="0.25">
      <c r="D1834" s="18"/>
      <c r="W1834" s="24"/>
    </row>
    <row r="1835" spans="4:23" ht="15.6" customHeight="1" x14ac:dyDescent="0.25">
      <c r="D1835" s="18"/>
      <c r="W1835" s="24"/>
    </row>
    <row r="1836" spans="4:23" ht="15.6" customHeight="1" x14ac:dyDescent="0.25">
      <c r="D1836" s="18"/>
      <c r="W1836" s="24"/>
    </row>
    <row r="1837" spans="4:23" ht="15.6" customHeight="1" x14ac:dyDescent="0.25">
      <c r="D1837" s="18"/>
      <c r="W1837" s="24"/>
    </row>
    <row r="1838" spans="4:23" ht="15.6" customHeight="1" x14ac:dyDescent="0.25">
      <c r="D1838" s="18"/>
      <c r="W1838" s="24"/>
    </row>
    <row r="1839" spans="4:23" ht="15.6" customHeight="1" x14ac:dyDescent="0.25">
      <c r="D1839" s="18"/>
      <c r="W1839" s="24"/>
    </row>
    <row r="1840" spans="4:23" ht="15.6" customHeight="1" x14ac:dyDescent="0.25">
      <c r="D1840" s="18"/>
      <c r="W1840" s="24"/>
    </row>
    <row r="1841" spans="4:23" ht="15.6" customHeight="1" x14ac:dyDescent="0.25">
      <c r="D1841" s="18"/>
      <c r="W1841" s="24"/>
    </row>
    <row r="1842" spans="4:23" ht="15.6" customHeight="1" x14ac:dyDescent="0.25">
      <c r="D1842" s="18"/>
      <c r="W1842" s="24"/>
    </row>
    <row r="1843" spans="4:23" ht="15.6" customHeight="1" x14ac:dyDescent="0.25">
      <c r="D1843" s="18"/>
      <c r="W1843" s="24"/>
    </row>
    <row r="1844" spans="4:23" ht="15.6" customHeight="1" x14ac:dyDescent="0.25">
      <c r="D1844" s="18"/>
      <c r="W1844" s="24"/>
    </row>
    <row r="1845" spans="4:23" ht="15.6" customHeight="1" x14ac:dyDescent="0.25">
      <c r="D1845" s="18"/>
      <c r="W1845" s="24"/>
    </row>
    <row r="1846" spans="4:23" ht="15.6" customHeight="1" x14ac:dyDescent="0.25">
      <c r="D1846" s="18"/>
      <c r="W1846" s="24"/>
    </row>
    <row r="1847" spans="4:23" ht="15.6" customHeight="1" x14ac:dyDescent="0.25">
      <c r="D1847" s="18"/>
      <c r="W1847" s="24"/>
    </row>
    <row r="1848" spans="4:23" ht="15.6" customHeight="1" x14ac:dyDescent="0.25">
      <c r="D1848" s="18"/>
      <c r="W1848" s="24"/>
    </row>
    <row r="1849" spans="4:23" ht="15.6" customHeight="1" x14ac:dyDescent="0.25">
      <c r="D1849" s="18"/>
      <c r="W1849" s="24"/>
    </row>
    <row r="1850" spans="4:23" ht="15.6" customHeight="1" x14ac:dyDescent="0.25">
      <c r="D1850" s="18"/>
      <c r="W1850" s="24"/>
    </row>
    <row r="1851" spans="4:23" ht="15.6" customHeight="1" x14ac:dyDescent="0.25">
      <c r="D1851" s="18"/>
      <c r="W1851" s="24"/>
    </row>
    <row r="1852" spans="4:23" ht="15.6" customHeight="1" x14ac:dyDescent="0.25">
      <c r="D1852" s="18"/>
      <c r="W1852" s="24"/>
    </row>
    <row r="1853" spans="4:23" ht="15.6" customHeight="1" x14ac:dyDescent="0.25">
      <c r="D1853" s="18"/>
      <c r="W1853" s="24"/>
    </row>
    <row r="1854" spans="4:23" ht="15.6" customHeight="1" x14ac:dyDescent="0.25">
      <c r="D1854" s="18"/>
      <c r="W1854" s="24"/>
    </row>
    <row r="1855" spans="4:23" ht="15.6" customHeight="1" x14ac:dyDescent="0.25">
      <c r="D1855" s="18"/>
      <c r="W1855" s="24"/>
    </row>
    <row r="1856" spans="4:23" ht="15.6" customHeight="1" x14ac:dyDescent="0.25">
      <c r="D1856" s="18"/>
      <c r="W1856" s="24"/>
    </row>
    <row r="1857" spans="4:23" ht="15.6" customHeight="1" x14ac:dyDescent="0.25">
      <c r="D1857" s="18"/>
      <c r="W1857" s="24"/>
    </row>
    <row r="1858" spans="4:23" ht="15.6" customHeight="1" x14ac:dyDescent="0.25">
      <c r="D1858" s="18"/>
      <c r="W1858" s="24"/>
    </row>
    <row r="1859" spans="4:23" ht="15.6" customHeight="1" x14ac:dyDescent="0.25">
      <c r="D1859" s="18"/>
      <c r="W1859" s="24"/>
    </row>
    <row r="1860" spans="4:23" ht="15.6" customHeight="1" x14ac:dyDescent="0.25">
      <c r="D1860" s="18"/>
      <c r="W1860" s="24"/>
    </row>
    <row r="1861" spans="4:23" ht="15.6" customHeight="1" x14ac:dyDescent="0.25">
      <c r="D1861" s="18"/>
      <c r="W1861" s="24"/>
    </row>
    <row r="1862" spans="4:23" ht="15.6" customHeight="1" x14ac:dyDescent="0.25">
      <c r="D1862" s="18"/>
      <c r="W1862" s="24"/>
    </row>
    <row r="1863" spans="4:23" ht="15.6" customHeight="1" x14ac:dyDescent="0.25">
      <c r="D1863" s="18"/>
      <c r="W1863" s="24"/>
    </row>
    <row r="1864" spans="4:23" ht="15.6" customHeight="1" x14ac:dyDescent="0.25">
      <c r="D1864" s="18"/>
      <c r="W1864" s="24"/>
    </row>
    <row r="1865" spans="4:23" ht="15.6" customHeight="1" x14ac:dyDescent="0.25">
      <c r="D1865" s="18"/>
      <c r="W1865" s="24"/>
    </row>
    <row r="1866" spans="4:23" ht="15.6" customHeight="1" x14ac:dyDescent="0.25">
      <c r="D1866" s="18"/>
      <c r="W1866" s="24"/>
    </row>
    <row r="1867" spans="4:23" ht="15.6" customHeight="1" x14ac:dyDescent="0.25">
      <c r="D1867" s="18"/>
      <c r="W1867" s="24"/>
    </row>
    <row r="1868" spans="4:23" ht="15.6" customHeight="1" x14ac:dyDescent="0.25">
      <c r="D1868" s="18"/>
      <c r="W1868" s="24"/>
    </row>
    <row r="1869" spans="4:23" ht="15.6" customHeight="1" x14ac:dyDescent="0.25">
      <c r="D1869" s="18"/>
      <c r="W1869" s="24"/>
    </row>
    <row r="1870" spans="4:23" ht="15.6" customHeight="1" x14ac:dyDescent="0.25">
      <c r="D1870" s="18"/>
      <c r="W1870" s="24"/>
    </row>
    <row r="1871" spans="4:23" ht="15.6" customHeight="1" x14ac:dyDescent="0.25">
      <c r="D1871" s="18"/>
      <c r="W1871" s="24"/>
    </row>
    <row r="1872" spans="4:23" ht="15.6" customHeight="1" x14ac:dyDescent="0.25">
      <c r="D1872" s="18"/>
      <c r="W1872" s="24"/>
    </row>
    <row r="1873" spans="4:23" ht="15.6" customHeight="1" x14ac:dyDescent="0.25">
      <c r="D1873" s="18"/>
      <c r="W1873" s="24"/>
    </row>
    <row r="1874" spans="4:23" ht="15.6" customHeight="1" x14ac:dyDescent="0.25">
      <c r="D1874" s="18"/>
      <c r="W1874" s="24"/>
    </row>
    <row r="1875" spans="4:23" ht="15.6" customHeight="1" x14ac:dyDescent="0.25">
      <c r="D1875" s="18"/>
      <c r="W1875" s="24"/>
    </row>
    <row r="1876" spans="4:23" ht="15.6" customHeight="1" x14ac:dyDescent="0.25">
      <c r="D1876" s="18"/>
      <c r="W1876" s="24"/>
    </row>
    <row r="1877" spans="4:23" ht="15.6" customHeight="1" x14ac:dyDescent="0.25">
      <c r="D1877" s="18"/>
      <c r="W1877" s="24"/>
    </row>
    <row r="1878" spans="4:23" ht="15.6" customHeight="1" x14ac:dyDescent="0.25">
      <c r="D1878" s="18"/>
      <c r="W1878" s="24"/>
    </row>
    <row r="1879" spans="4:23" ht="15.6" customHeight="1" x14ac:dyDescent="0.25">
      <c r="D1879" s="18"/>
      <c r="W1879" s="24"/>
    </row>
    <row r="1880" spans="4:23" ht="15.6" customHeight="1" x14ac:dyDescent="0.25">
      <c r="D1880" s="18"/>
      <c r="W1880" s="24"/>
    </row>
    <row r="1881" spans="4:23" ht="15.6" customHeight="1" x14ac:dyDescent="0.25">
      <c r="D1881" s="18"/>
      <c r="W1881" s="24"/>
    </row>
    <row r="1882" spans="4:23" ht="15.6" customHeight="1" x14ac:dyDescent="0.25">
      <c r="D1882" s="18"/>
      <c r="W1882" s="24"/>
    </row>
    <row r="1883" spans="4:23" ht="15.6" customHeight="1" x14ac:dyDescent="0.25">
      <c r="D1883" s="18"/>
      <c r="W1883" s="24"/>
    </row>
    <row r="1884" spans="4:23" ht="15.6" customHeight="1" x14ac:dyDescent="0.25">
      <c r="D1884" s="18"/>
      <c r="W1884" s="24"/>
    </row>
    <row r="1885" spans="4:23" ht="15.6" customHeight="1" x14ac:dyDescent="0.25">
      <c r="D1885" s="18"/>
      <c r="W1885" s="24"/>
    </row>
    <row r="1886" spans="4:23" ht="15.6" customHeight="1" x14ac:dyDescent="0.25">
      <c r="D1886" s="18"/>
      <c r="W1886" s="24"/>
    </row>
    <row r="1887" spans="4:23" ht="15.6" customHeight="1" x14ac:dyDescent="0.25">
      <c r="D1887" s="18"/>
      <c r="W1887" s="24"/>
    </row>
    <row r="1888" spans="4:23" ht="15.6" customHeight="1" x14ac:dyDescent="0.25">
      <c r="D1888" s="18"/>
      <c r="W1888" s="24"/>
    </row>
    <row r="1889" spans="4:23" ht="15.6" customHeight="1" x14ac:dyDescent="0.25">
      <c r="D1889" s="18"/>
      <c r="W1889" s="24"/>
    </row>
    <row r="1890" spans="4:23" ht="15.6" customHeight="1" x14ac:dyDescent="0.25">
      <c r="D1890" s="18"/>
      <c r="W1890" s="24"/>
    </row>
    <row r="1891" spans="4:23" ht="15.6" customHeight="1" x14ac:dyDescent="0.25">
      <c r="D1891" s="18"/>
      <c r="W1891" s="24"/>
    </row>
    <row r="1892" spans="4:23" ht="15.6" customHeight="1" x14ac:dyDescent="0.25">
      <c r="D1892" s="18"/>
      <c r="W1892" s="24"/>
    </row>
    <row r="1893" spans="4:23" ht="15.6" customHeight="1" x14ac:dyDescent="0.25">
      <c r="D1893" s="18"/>
      <c r="W1893" s="24"/>
    </row>
    <row r="1894" spans="4:23" ht="15.6" customHeight="1" x14ac:dyDescent="0.25">
      <c r="D1894" s="18"/>
      <c r="W1894" s="24"/>
    </row>
    <row r="1895" spans="4:23" ht="15.6" customHeight="1" x14ac:dyDescent="0.25">
      <c r="D1895" s="18"/>
      <c r="W1895" s="24"/>
    </row>
    <row r="1896" spans="4:23" ht="15.6" customHeight="1" x14ac:dyDescent="0.25">
      <c r="D1896" s="18"/>
      <c r="W1896" s="24"/>
    </row>
    <row r="1897" spans="4:23" ht="15.6" customHeight="1" x14ac:dyDescent="0.25">
      <c r="D1897" s="18"/>
      <c r="W1897" s="24"/>
    </row>
    <row r="1898" spans="4:23" ht="15.6" customHeight="1" x14ac:dyDescent="0.25">
      <c r="D1898" s="18"/>
      <c r="W1898" s="24"/>
    </row>
    <row r="1899" spans="4:23" ht="15.6" customHeight="1" x14ac:dyDescent="0.25">
      <c r="D1899" s="18"/>
      <c r="W1899" s="24"/>
    </row>
    <row r="1900" spans="4:23" ht="15.6" customHeight="1" x14ac:dyDescent="0.25">
      <c r="D1900" s="18"/>
      <c r="W1900" s="24"/>
    </row>
    <row r="1901" spans="4:23" ht="15.6" customHeight="1" x14ac:dyDescent="0.25">
      <c r="D1901" s="18"/>
      <c r="W1901" s="24"/>
    </row>
    <row r="1902" spans="4:23" ht="15.6" customHeight="1" x14ac:dyDescent="0.25">
      <c r="D1902" s="18"/>
      <c r="W1902" s="24"/>
    </row>
    <row r="1903" spans="4:23" ht="15.6" customHeight="1" x14ac:dyDescent="0.25">
      <c r="D1903" s="18"/>
      <c r="W1903" s="24"/>
    </row>
    <row r="1904" spans="4:23" ht="15.6" customHeight="1" x14ac:dyDescent="0.25">
      <c r="D1904" s="18"/>
      <c r="W1904" s="24"/>
    </row>
    <row r="1905" spans="4:23" ht="15.6" customHeight="1" x14ac:dyDescent="0.25">
      <c r="D1905" s="18"/>
      <c r="W1905" s="24"/>
    </row>
    <row r="1906" spans="4:23" ht="15.6" customHeight="1" x14ac:dyDescent="0.25">
      <c r="D1906" s="18"/>
      <c r="W1906" s="24"/>
    </row>
    <row r="1907" spans="4:23" ht="15.6" customHeight="1" x14ac:dyDescent="0.25">
      <c r="D1907" s="18"/>
      <c r="W1907" s="24"/>
    </row>
    <row r="1908" spans="4:23" ht="15.6" customHeight="1" x14ac:dyDescent="0.25">
      <c r="D1908" s="18"/>
      <c r="W1908" s="24"/>
    </row>
    <row r="1909" spans="4:23" ht="15.6" customHeight="1" x14ac:dyDescent="0.25">
      <c r="D1909" s="18"/>
      <c r="W1909" s="24"/>
    </row>
    <row r="1910" spans="4:23" ht="15.6" customHeight="1" x14ac:dyDescent="0.25">
      <c r="D1910" s="18"/>
      <c r="W1910" s="24"/>
    </row>
    <row r="1911" spans="4:23" ht="15.6" customHeight="1" x14ac:dyDescent="0.25">
      <c r="D1911" s="18"/>
      <c r="W1911" s="24"/>
    </row>
    <row r="1912" spans="4:23" ht="15.6" customHeight="1" x14ac:dyDescent="0.25">
      <c r="D1912" s="18"/>
      <c r="W1912" s="24"/>
    </row>
    <row r="1913" spans="4:23" ht="15.6" customHeight="1" x14ac:dyDescent="0.25">
      <c r="D1913" s="18"/>
      <c r="W1913" s="24"/>
    </row>
    <row r="1914" spans="4:23" ht="15.6" customHeight="1" x14ac:dyDescent="0.25">
      <c r="D1914" s="18"/>
      <c r="W1914" s="24"/>
    </row>
    <row r="1915" spans="4:23" ht="15.6" customHeight="1" x14ac:dyDescent="0.25">
      <c r="D1915" s="18"/>
      <c r="W1915" s="24"/>
    </row>
    <row r="1916" spans="4:23" ht="15.6" customHeight="1" x14ac:dyDescent="0.25">
      <c r="D1916" s="18"/>
      <c r="W1916" s="24"/>
    </row>
    <row r="1917" spans="4:23" ht="15.6" customHeight="1" x14ac:dyDescent="0.25">
      <c r="D1917" s="18"/>
      <c r="W1917" s="24"/>
    </row>
    <row r="1918" spans="4:23" ht="15.6" customHeight="1" x14ac:dyDescent="0.25">
      <c r="D1918" s="18"/>
      <c r="W1918" s="24"/>
    </row>
    <row r="1919" spans="4:23" ht="15.6" customHeight="1" x14ac:dyDescent="0.25">
      <c r="D1919" s="18"/>
      <c r="W1919" s="24"/>
    </row>
    <row r="1920" spans="4:23" ht="15.6" customHeight="1" x14ac:dyDescent="0.25">
      <c r="D1920" s="18"/>
      <c r="W1920" s="24"/>
    </row>
    <row r="1921" spans="4:23" ht="15.6" customHeight="1" x14ac:dyDescent="0.25">
      <c r="D1921" s="18"/>
      <c r="W1921" s="24"/>
    </row>
    <row r="1922" spans="4:23" ht="15.6" customHeight="1" x14ac:dyDescent="0.25">
      <c r="D1922" s="18"/>
      <c r="W1922" s="24"/>
    </row>
    <row r="1923" spans="4:23" ht="15.6" customHeight="1" x14ac:dyDescent="0.25">
      <c r="D1923" s="18"/>
      <c r="W1923" s="24"/>
    </row>
    <row r="1924" spans="4:23" ht="15.6" customHeight="1" x14ac:dyDescent="0.25">
      <c r="D1924" s="18"/>
      <c r="W1924" s="24"/>
    </row>
    <row r="1925" spans="4:23" ht="15.6" customHeight="1" x14ac:dyDescent="0.25">
      <c r="D1925" s="18"/>
      <c r="W1925" s="24"/>
    </row>
    <row r="1926" spans="4:23" ht="15.6" customHeight="1" x14ac:dyDescent="0.25">
      <c r="D1926" s="18"/>
      <c r="W1926" s="24"/>
    </row>
    <row r="1927" spans="4:23" ht="15.6" customHeight="1" x14ac:dyDescent="0.25">
      <c r="D1927" s="18"/>
      <c r="W1927" s="24"/>
    </row>
    <row r="1928" spans="4:23" ht="15.6" customHeight="1" x14ac:dyDescent="0.25">
      <c r="D1928" s="18"/>
      <c r="W1928" s="24"/>
    </row>
    <row r="1929" spans="4:23" ht="15.6" customHeight="1" x14ac:dyDescent="0.25">
      <c r="D1929" s="18"/>
      <c r="W1929" s="24"/>
    </row>
    <row r="1930" spans="4:23" ht="15.6" customHeight="1" x14ac:dyDescent="0.25">
      <c r="D1930" s="18"/>
      <c r="W1930" s="24"/>
    </row>
    <row r="1931" spans="4:23" ht="15.6" customHeight="1" x14ac:dyDescent="0.25">
      <c r="D1931" s="18"/>
      <c r="W1931" s="24"/>
    </row>
    <row r="1932" spans="4:23" ht="15.6" customHeight="1" x14ac:dyDescent="0.25">
      <c r="D1932" s="18"/>
      <c r="W1932" s="24"/>
    </row>
    <row r="1933" spans="4:23" ht="15.6" customHeight="1" x14ac:dyDescent="0.25">
      <c r="D1933" s="18"/>
      <c r="W1933" s="24"/>
    </row>
    <row r="1934" spans="4:23" ht="15.6" customHeight="1" x14ac:dyDescent="0.25">
      <c r="D1934" s="18"/>
      <c r="W1934" s="24"/>
    </row>
    <row r="1935" spans="4:23" ht="15.6" customHeight="1" x14ac:dyDescent="0.25">
      <c r="D1935" s="18"/>
      <c r="W1935" s="24"/>
    </row>
    <row r="1936" spans="4:23" ht="15.6" customHeight="1" x14ac:dyDescent="0.25">
      <c r="D1936" s="18"/>
      <c r="W1936" s="24"/>
    </row>
    <row r="1937" spans="4:23" ht="15.6" customHeight="1" x14ac:dyDescent="0.25">
      <c r="D1937" s="18"/>
      <c r="W1937" s="24"/>
    </row>
    <row r="1938" spans="4:23" ht="15.6" customHeight="1" x14ac:dyDescent="0.25">
      <c r="D1938" s="18"/>
      <c r="W1938" s="24"/>
    </row>
    <row r="1939" spans="4:23" ht="15.6" customHeight="1" x14ac:dyDescent="0.25">
      <c r="D1939" s="18"/>
      <c r="W1939" s="24"/>
    </row>
    <row r="1940" spans="4:23" ht="15.6" customHeight="1" x14ac:dyDescent="0.25">
      <c r="D1940" s="18"/>
      <c r="W1940" s="24"/>
    </row>
    <row r="1941" spans="4:23" ht="15.6" customHeight="1" x14ac:dyDescent="0.25">
      <c r="D1941" s="18"/>
      <c r="W1941" s="24"/>
    </row>
    <row r="1942" spans="4:23" ht="15.6" customHeight="1" x14ac:dyDescent="0.25">
      <c r="D1942" s="18"/>
      <c r="W1942" s="24"/>
    </row>
    <row r="1943" spans="4:23" ht="15.6" customHeight="1" x14ac:dyDescent="0.25">
      <c r="D1943" s="18"/>
      <c r="W1943" s="24"/>
    </row>
    <row r="1944" spans="4:23" ht="15.6" customHeight="1" x14ac:dyDescent="0.25">
      <c r="D1944" s="18"/>
      <c r="W1944" s="24"/>
    </row>
    <row r="1945" spans="4:23" ht="15.6" customHeight="1" x14ac:dyDescent="0.25">
      <c r="D1945" s="18"/>
      <c r="W1945" s="24"/>
    </row>
    <row r="1946" spans="4:23" ht="15.6" customHeight="1" x14ac:dyDescent="0.25">
      <c r="D1946" s="18"/>
      <c r="W1946" s="24"/>
    </row>
    <row r="1947" spans="4:23" ht="15.6" customHeight="1" x14ac:dyDescent="0.25">
      <c r="D1947" s="18"/>
      <c r="W1947" s="24"/>
    </row>
    <row r="1948" spans="4:23" ht="15.6" customHeight="1" x14ac:dyDescent="0.25">
      <c r="D1948" s="18"/>
      <c r="W1948" s="24"/>
    </row>
    <row r="1949" spans="4:23" ht="15.6" customHeight="1" x14ac:dyDescent="0.25">
      <c r="D1949" s="18"/>
      <c r="W1949" s="24"/>
    </row>
    <row r="1950" spans="4:23" ht="15.6" customHeight="1" x14ac:dyDescent="0.25">
      <c r="D1950" s="18"/>
      <c r="W1950" s="24"/>
    </row>
    <row r="1951" spans="4:23" ht="15.6" customHeight="1" x14ac:dyDescent="0.25">
      <c r="D1951" s="18"/>
      <c r="W1951" s="24"/>
    </row>
    <row r="1952" spans="4:23" ht="15.6" customHeight="1" x14ac:dyDescent="0.25">
      <c r="D1952" s="18"/>
      <c r="W1952" s="24"/>
    </row>
    <row r="1953" spans="4:23" ht="15.6" customHeight="1" x14ac:dyDescent="0.25">
      <c r="D1953" s="18"/>
      <c r="W1953" s="24"/>
    </row>
    <row r="1954" spans="4:23" ht="15.6" customHeight="1" x14ac:dyDescent="0.25">
      <c r="D1954" s="18"/>
      <c r="W1954" s="24"/>
    </row>
    <row r="1955" spans="4:23" ht="15.6" customHeight="1" x14ac:dyDescent="0.25">
      <c r="D1955" s="18"/>
      <c r="W1955" s="24"/>
    </row>
    <row r="1956" spans="4:23" ht="15.6" customHeight="1" x14ac:dyDescent="0.25">
      <c r="D1956" s="18"/>
      <c r="W1956" s="24"/>
    </row>
    <row r="1957" spans="4:23" ht="15.6" customHeight="1" x14ac:dyDescent="0.25">
      <c r="D1957" s="18"/>
      <c r="W1957" s="24"/>
    </row>
    <row r="1958" spans="4:23" ht="15.6" customHeight="1" x14ac:dyDescent="0.25">
      <c r="D1958" s="18"/>
      <c r="W1958" s="24"/>
    </row>
    <row r="1959" spans="4:23" ht="15.6" customHeight="1" x14ac:dyDescent="0.25">
      <c r="D1959" s="18"/>
      <c r="W1959" s="24"/>
    </row>
    <row r="1960" spans="4:23" ht="15.6" customHeight="1" x14ac:dyDescent="0.25">
      <c r="D1960" s="18"/>
      <c r="W1960" s="24"/>
    </row>
    <row r="1961" spans="4:23" ht="15.6" customHeight="1" x14ac:dyDescent="0.25">
      <c r="D1961" s="18"/>
      <c r="W1961" s="24"/>
    </row>
    <row r="1962" spans="4:23" ht="15.6" customHeight="1" x14ac:dyDescent="0.25">
      <c r="D1962" s="18"/>
      <c r="W1962" s="24"/>
    </row>
    <row r="1963" spans="4:23" ht="15.6" customHeight="1" x14ac:dyDescent="0.25">
      <c r="D1963" s="18"/>
      <c r="W1963" s="24"/>
    </row>
    <row r="1964" spans="4:23" ht="15.6" customHeight="1" x14ac:dyDescent="0.25">
      <c r="D1964" s="18"/>
      <c r="W1964" s="24"/>
    </row>
    <row r="1965" spans="4:23" ht="15.6" customHeight="1" x14ac:dyDescent="0.25">
      <c r="D1965" s="18"/>
      <c r="W1965" s="24"/>
    </row>
    <row r="1966" spans="4:23" ht="15.6" customHeight="1" x14ac:dyDescent="0.25">
      <c r="D1966" s="18"/>
      <c r="W1966" s="24"/>
    </row>
    <row r="1967" spans="4:23" ht="15.6" customHeight="1" x14ac:dyDescent="0.25">
      <c r="D1967" s="18"/>
      <c r="W1967" s="24"/>
    </row>
    <row r="1968" spans="4:23" ht="15.6" customHeight="1" x14ac:dyDescent="0.25">
      <c r="D1968" s="18"/>
      <c r="W1968" s="24"/>
    </row>
    <row r="1969" spans="4:23" ht="15.6" customHeight="1" x14ac:dyDescent="0.25">
      <c r="D1969" s="18"/>
      <c r="W1969" s="24"/>
    </row>
    <row r="1970" spans="4:23" ht="15.6" customHeight="1" x14ac:dyDescent="0.25">
      <c r="D1970" s="18"/>
      <c r="W1970" s="24"/>
    </row>
    <row r="1971" spans="4:23" ht="15.6" customHeight="1" x14ac:dyDescent="0.25">
      <c r="D1971" s="18"/>
      <c r="W1971" s="24"/>
    </row>
    <row r="1972" spans="4:23" ht="15.6" customHeight="1" x14ac:dyDescent="0.25">
      <c r="D1972" s="18"/>
      <c r="W1972" s="24"/>
    </row>
    <row r="1973" spans="4:23" ht="15.6" customHeight="1" x14ac:dyDescent="0.25">
      <c r="D1973" s="18"/>
      <c r="W1973" s="24"/>
    </row>
    <row r="1974" spans="4:23" ht="15.6" customHeight="1" x14ac:dyDescent="0.25">
      <c r="D1974" s="18"/>
      <c r="W1974" s="24"/>
    </row>
    <row r="1975" spans="4:23" ht="15.6" customHeight="1" x14ac:dyDescent="0.25">
      <c r="D1975" s="18"/>
      <c r="W1975" s="24"/>
    </row>
    <row r="1976" spans="4:23" ht="15.6" customHeight="1" x14ac:dyDescent="0.25">
      <c r="D1976" s="18"/>
      <c r="W1976" s="24"/>
    </row>
    <row r="1977" spans="4:23" ht="15.6" customHeight="1" x14ac:dyDescent="0.25">
      <c r="D1977" s="18"/>
      <c r="W1977" s="24"/>
    </row>
    <row r="1978" spans="4:23" ht="15.6" customHeight="1" x14ac:dyDescent="0.25">
      <c r="D1978" s="18"/>
      <c r="W1978" s="24"/>
    </row>
    <row r="1979" spans="4:23" ht="15.6" customHeight="1" x14ac:dyDescent="0.25">
      <c r="D1979" s="18"/>
      <c r="W1979" s="24"/>
    </row>
    <row r="1980" spans="4:23" ht="15.6" customHeight="1" x14ac:dyDescent="0.25">
      <c r="D1980" s="18"/>
      <c r="W1980" s="24"/>
    </row>
    <row r="1981" spans="4:23" ht="15.6" customHeight="1" x14ac:dyDescent="0.25">
      <c r="D1981" s="18"/>
      <c r="W1981" s="24"/>
    </row>
    <row r="1982" spans="4:23" ht="15.6" customHeight="1" x14ac:dyDescent="0.25">
      <c r="D1982" s="18"/>
      <c r="W1982" s="24"/>
    </row>
    <row r="1983" spans="4:23" ht="15.6" customHeight="1" x14ac:dyDescent="0.25">
      <c r="D1983" s="18"/>
      <c r="W1983" s="24"/>
    </row>
    <row r="1984" spans="4:23" ht="15.6" customHeight="1" x14ac:dyDescent="0.25">
      <c r="D1984" s="18"/>
      <c r="W1984" s="24"/>
    </row>
    <row r="1985" spans="4:23" ht="15.6" customHeight="1" x14ac:dyDescent="0.25">
      <c r="D1985" s="18"/>
      <c r="W1985" s="24"/>
    </row>
    <row r="1986" spans="4:23" ht="15.6" customHeight="1" x14ac:dyDescent="0.25">
      <c r="D1986" s="18"/>
      <c r="W1986" s="24"/>
    </row>
    <row r="1987" spans="4:23" ht="15.6" customHeight="1" x14ac:dyDescent="0.25">
      <c r="D1987" s="18"/>
      <c r="W1987" s="24"/>
    </row>
    <row r="1988" spans="4:23" ht="15.6" customHeight="1" x14ac:dyDescent="0.25">
      <c r="D1988" s="18"/>
      <c r="W1988" s="24"/>
    </row>
    <row r="1989" spans="4:23" ht="15.6" customHeight="1" x14ac:dyDescent="0.25">
      <c r="D1989" s="18"/>
      <c r="W1989" s="24"/>
    </row>
    <row r="1990" spans="4:23" ht="15.6" customHeight="1" x14ac:dyDescent="0.25">
      <c r="D1990" s="18"/>
      <c r="W1990" s="24"/>
    </row>
    <row r="1991" spans="4:23" ht="15.6" customHeight="1" x14ac:dyDescent="0.25">
      <c r="D1991" s="18"/>
      <c r="W1991" s="24"/>
    </row>
    <row r="1992" spans="4:23" ht="15.6" customHeight="1" x14ac:dyDescent="0.25">
      <c r="D1992" s="18"/>
      <c r="W1992" s="24"/>
    </row>
    <row r="1993" spans="4:23" ht="15.6" customHeight="1" x14ac:dyDescent="0.25">
      <c r="D1993" s="18"/>
      <c r="W1993" s="24"/>
    </row>
    <row r="1994" spans="4:23" ht="15.6" customHeight="1" x14ac:dyDescent="0.25">
      <c r="D1994" s="18"/>
      <c r="W1994" s="24"/>
    </row>
    <row r="1995" spans="4:23" ht="15.6" customHeight="1" x14ac:dyDescent="0.25">
      <c r="D1995" s="18"/>
      <c r="W1995" s="24"/>
    </row>
    <row r="1996" spans="4:23" ht="15.6" customHeight="1" x14ac:dyDescent="0.25">
      <c r="D1996" s="18"/>
      <c r="W1996" s="24"/>
    </row>
    <row r="1997" spans="4:23" ht="15.6" customHeight="1" x14ac:dyDescent="0.25">
      <c r="D1997" s="18"/>
      <c r="W1997" s="24"/>
    </row>
    <row r="1998" spans="4:23" ht="15.6" customHeight="1" x14ac:dyDescent="0.25">
      <c r="D1998" s="18"/>
      <c r="W1998" s="24"/>
    </row>
    <row r="1999" spans="4:23" ht="15.6" customHeight="1" x14ac:dyDescent="0.25">
      <c r="D1999" s="18"/>
      <c r="W1999" s="24"/>
    </row>
    <row r="2000" spans="4:23" ht="15.6" customHeight="1" x14ac:dyDescent="0.25">
      <c r="D2000" s="18"/>
      <c r="W2000" s="24"/>
    </row>
    <row r="2001" spans="4:23" ht="15.6" customHeight="1" x14ac:dyDescent="0.25">
      <c r="D2001" s="18"/>
      <c r="W2001" s="24"/>
    </row>
    <row r="2002" spans="4:23" ht="15.6" customHeight="1" x14ac:dyDescent="0.25">
      <c r="D2002" s="18"/>
      <c r="W2002" s="24"/>
    </row>
    <row r="2003" spans="4:23" ht="15.6" customHeight="1" x14ac:dyDescent="0.25">
      <c r="D2003" s="18"/>
      <c r="W2003" s="24"/>
    </row>
    <row r="2004" spans="4:23" ht="15.6" customHeight="1" x14ac:dyDescent="0.25">
      <c r="D2004" s="18"/>
      <c r="W2004" s="24"/>
    </row>
    <row r="2005" spans="4:23" ht="15.6" customHeight="1" x14ac:dyDescent="0.25">
      <c r="D2005" s="18"/>
      <c r="W2005" s="24"/>
    </row>
    <row r="2006" spans="4:23" ht="15.6" customHeight="1" x14ac:dyDescent="0.25">
      <c r="D2006" s="18"/>
      <c r="W2006" s="24"/>
    </row>
    <row r="2007" spans="4:23" ht="15.6" customHeight="1" x14ac:dyDescent="0.25">
      <c r="D2007" s="18"/>
      <c r="W2007" s="24"/>
    </row>
    <row r="2008" spans="4:23" ht="15.6" customHeight="1" x14ac:dyDescent="0.25">
      <c r="D2008" s="18"/>
      <c r="W2008" s="24"/>
    </row>
    <row r="2009" spans="4:23" ht="15.6" customHeight="1" x14ac:dyDescent="0.25">
      <c r="D2009" s="18"/>
      <c r="W2009" s="24"/>
    </row>
    <row r="2010" spans="4:23" ht="15.6" customHeight="1" x14ac:dyDescent="0.25">
      <c r="D2010" s="18"/>
      <c r="W2010" s="24"/>
    </row>
    <row r="2011" spans="4:23" ht="15.6" customHeight="1" x14ac:dyDescent="0.25">
      <c r="D2011" s="18"/>
      <c r="W2011" s="24"/>
    </row>
    <row r="2012" spans="4:23" ht="15.6" customHeight="1" x14ac:dyDescent="0.25">
      <c r="D2012" s="18"/>
      <c r="W2012" s="24"/>
    </row>
    <row r="2013" spans="4:23" ht="15.6" customHeight="1" x14ac:dyDescent="0.25">
      <c r="D2013" s="18"/>
      <c r="W2013" s="24"/>
    </row>
    <row r="2014" spans="4:23" ht="15.6" customHeight="1" x14ac:dyDescent="0.25">
      <c r="D2014" s="18"/>
      <c r="W2014" s="24"/>
    </row>
    <row r="2015" spans="4:23" ht="15.6" customHeight="1" x14ac:dyDescent="0.25">
      <c r="D2015" s="18"/>
      <c r="W2015" s="24"/>
    </row>
    <row r="2016" spans="4:23" ht="15.6" customHeight="1" x14ac:dyDescent="0.25">
      <c r="D2016" s="18"/>
      <c r="W2016" s="24"/>
    </row>
    <row r="2017" spans="4:23" ht="15.6" customHeight="1" x14ac:dyDescent="0.25">
      <c r="D2017" s="18"/>
      <c r="W2017" s="24"/>
    </row>
    <row r="2018" spans="4:23" ht="15.6" customHeight="1" x14ac:dyDescent="0.25">
      <c r="D2018" s="18"/>
      <c r="W2018" s="24"/>
    </row>
    <row r="2019" spans="4:23" ht="15.6" customHeight="1" x14ac:dyDescent="0.25">
      <c r="D2019" s="18"/>
      <c r="W2019" s="24"/>
    </row>
    <row r="2020" spans="4:23" ht="15.6" customHeight="1" x14ac:dyDescent="0.25">
      <c r="D2020" s="18"/>
      <c r="W2020" s="24"/>
    </row>
    <row r="2021" spans="4:23" ht="15.6" customHeight="1" x14ac:dyDescent="0.25">
      <c r="D2021" s="18"/>
      <c r="W2021" s="24"/>
    </row>
    <row r="2022" spans="4:23" ht="15.6" customHeight="1" x14ac:dyDescent="0.25">
      <c r="D2022" s="18"/>
      <c r="W2022" s="24"/>
    </row>
    <row r="2023" spans="4:23" ht="15.6" customHeight="1" x14ac:dyDescent="0.25">
      <c r="D2023" s="18"/>
      <c r="W2023" s="24"/>
    </row>
    <row r="2024" spans="4:23" ht="15.6" customHeight="1" x14ac:dyDescent="0.25">
      <c r="D2024" s="18"/>
      <c r="W2024" s="24"/>
    </row>
    <row r="2025" spans="4:23" ht="15.6" customHeight="1" x14ac:dyDescent="0.25">
      <c r="D2025" s="18"/>
      <c r="W2025" s="24"/>
    </row>
    <row r="2026" spans="4:23" ht="15.6" customHeight="1" x14ac:dyDescent="0.25">
      <c r="D2026" s="18"/>
      <c r="W2026" s="24"/>
    </row>
    <row r="2027" spans="4:23" ht="15.6" customHeight="1" x14ac:dyDescent="0.25">
      <c r="D2027" s="18"/>
      <c r="W2027" s="24"/>
    </row>
    <row r="2028" spans="4:23" ht="15.6" customHeight="1" x14ac:dyDescent="0.25">
      <c r="D2028" s="18"/>
      <c r="W2028" s="24"/>
    </row>
    <row r="2029" spans="4:23" ht="15.6" customHeight="1" x14ac:dyDescent="0.25">
      <c r="D2029" s="18"/>
      <c r="W2029" s="24"/>
    </row>
    <row r="2030" spans="4:23" ht="15.6" customHeight="1" x14ac:dyDescent="0.25">
      <c r="D2030" s="18"/>
      <c r="W2030" s="24"/>
    </row>
    <row r="2031" spans="4:23" ht="15.6" customHeight="1" x14ac:dyDescent="0.25">
      <c r="D2031" s="18"/>
      <c r="W2031" s="24"/>
    </row>
    <row r="2032" spans="4:23" ht="15.6" customHeight="1" x14ac:dyDescent="0.25">
      <c r="D2032" s="18"/>
      <c r="W2032" s="24"/>
    </row>
    <row r="2033" spans="4:23" ht="15.6" customHeight="1" x14ac:dyDescent="0.25">
      <c r="D2033" s="18"/>
      <c r="W2033" s="24"/>
    </row>
    <row r="2034" spans="4:23" ht="15.6" customHeight="1" x14ac:dyDescent="0.25">
      <c r="D2034" s="18"/>
      <c r="W2034" s="24"/>
    </row>
    <row r="2035" spans="4:23" ht="15.6" customHeight="1" x14ac:dyDescent="0.25">
      <c r="D2035" s="18"/>
      <c r="W2035" s="24"/>
    </row>
    <row r="2036" spans="4:23" ht="15.6" customHeight="1" x14ac:dyDescent="0.25">
      <c r="D2036" s="18"/>
      <c r="W2036" s="24"/>
    </row>
    <row r="2037" spans="4:23" ht="15.6" customHeight="1" x14ac:dyDescent="0.25">
      <c r="D2037" s="18"/>
      <c r="W2037" s="24"/>
    </row>
    <row r="2038" spans="4:23" ht="15.6" customHeight="1" x14ac:dyDescent="0.25">
      <c r="D2038" s="18"/>
      <c r="W2038" s="24"/>
    </row>
    <row r="2039" spans="4:23" ht="15.6" customHeight="1" x14ac:dyDescent="0.25">
      <c r="D2039" s="18"/>
      <c r="W2039" s="24"/>
    </row>
    <row r="2040" spans="4:23" ht="15.6" customHeight="1" x14ac:dyDescent="0.25">
      <c r="D2040" s="18"/>
      <c r="W2040" s="24"/>
    </row>
    <row r="2041" spans="4:23" ht="15.6" customHeight="1" x14ac:dyDescent="0.25">
      <c r="D2041" s="18"/>
      <c r="W2041" s="24"/>
    </row>
    <row r="2042" spans="4:23" ht="15.6" customHeight="1" x14ac:dyDescent="0.25">
      <c r="D2042" s="18"/>
      <c r="W2042" s="24"/>
    </row>
    <row r="2043" spans="4:23" ht="15.6" customHeight="1" x14ac:dyDescent="0.25">
      <c r="D2043" s="18"/>
      <c r="W2043" s="24"/>
    </row>
    <row r="2044" spans="4:23" ht="15.6" customHeight="1" x14ac:dyDescent="0.25">
      <c r="D2044" s="18"/>
      <c r="W2044" s="24"/>
    </row>
    <row r="2045" spans="4:23" ht="15.6" customHeight="1" x14ac:dyDescent="0.25">
      <c r="D2045" s="18"/>
      <c r="W2045" s="24"/>
    </row>
    <row r="2046" spans="4:23" ht="15.6" customHeight="1" x14ac:dyDescent="0.25">
      <c r="D2046" s="18"/>
      <c r="W2046" s="24"/>
    </row>
    <row r="2047" spans="4:23" ht="15.6" customHeight="1" x14ac:dyDescent="0.25">
      <c r="D2047" s="18"/>
      <c r="W2047" s="24"/>
    </row>
    <row r="2048" spans="4:23" ht="15.6" customHeight="1" x14ac:dyDescent="0.25">
      <c r="D2048" s="18"/>
      <c r="W2048" s="24"/>
    </row>
    <row r="2049" spans="4:23" ht="15.6" customHeight="1" x14ac:dyDescent="0.25">
      <c r="D2049" s="18"/>
      <c r="W2049" s="24"/>
    </row>
    <row r="2050" spans="4:23" ht="15.6" customHeight="1" x14ac:dyDescent="0.25">
      <c r="D2050" s="18"/>
      <c r="W2050" s="24"/>
    </row>
    <row r="2051" spans="4:23" ht="15.6" customHeight="1" x14ac:dyDescent="0.25">
      <c r="D2051" s="18"/>
      <c r="W2051" s="24"/>
    </row>
    <row r="2052" spans="4:23" ht="15.6" customHeight="1" x14ac:dyDescent="0.25">
      <c r="D2052" s="18"/>
      <c r="W2052" s="24"/>
    </row>
    <row r="2053" spans="4:23" ht="15.6" customHeight="1" x14ac:dyDescent="0.25">
      <c r="D2053" s="18"/>
      <c r="W2053" s="24"/>
    </row>
    <row r="2054" spans="4:23" ht="15.6" customHeight="1" x14ac:dyDescent="0.25">
      <c r="D2054" s="18"/>
      <c r="W2054" s="24"/>
    </row>
    <row r="2055" spans="4:23" ht="15.6" customHeight="1" x14ac:dyDescent="0.25">
      <c r="D2055" s="18"/>
      <c r="W2055" s="24"/>
    </row>
    <row r="2056" spans="4:23" ht="15.6" customHeight="1" x14ac:dyDescent="0.25">
      <c r="D2056" s="18"/>
      <c r="W2056" s="24"/>
    </row>
    <row r="2057" spans="4:23" ht="15.6" customHeight="1" x14ac:dyDescent="0.25">
      <c r="D2057" s="18"/>
      <c r="W2057" s="24"/>
    </row>
    <row r="2058" spans="4:23" ht="15.6" customHeight="1" x14ac:dyDescent="0.25">
      <c r="D2058" s="18"/>
      <c r="W2058" s="24"/>
    </row>
    <row r="2059" spans="4:23" ht="15.6" customHeight="1" x14ac:dyDescent="0.25">
      <c r="D2059" s="18"/>
      <c r="W2059" s="24"/>
    </row>
    <row r="2060" spans="4:23" ht="15.6" customHeight="1" x14ac:dyDescent="0.25">
      <c r="D2060" s="18"/>
      <c r="W2060" s="24"/>
    </row>
    <row r="2061" spans="4:23" ht="15.6" customHeight="1" x14ac:dyDescent="0.25">
      <c r="D2061" s="18"/>
      <c r="W2061" s="24"/>
    </row>
    <row r="2062" spans="4:23" ht="15.6" customHeight="1" x14ac:dyDescent="0.25">
      <c r="D2062" s="18"/>
      <c r="W2062" s="24"/>
    </row>
    <row r="2063" spans="4:23" ht="15.6" customHeight="1" x14ac:dyDescent="0.25">
      <c r="D2063" s="18"/>
      <c r="W2063" s="24"/>
    </row>
    <row r="2064" spans="4:23" ht="15.6" customHeight="1" x14ac:dyDescent="0.25">
      <c r="D2064" s="18"/>
      <c r="W2064" s="24"/>
    </row>
    <row r="2065" spans="4:23" ht="15.6" customHeight="1" x14ac:dyDescent="0.25">
      <c r="D2065" s="18"/>
      <c r="W2065" s="24"/>
    </row>
    <row r="2066" spans="4:23" ht="15.6" customHeight="1" x14ac:dyDescent="0.25">
      <c r="D2066" s="18"/>
      <c r="W2066" s="24"/>
    </row>
    <row r="2067" spans="4:23" ht="15.6" customHeight="1" x14ac:dyDescent="0.25">
      <c r="D2067" s="18"/>
      <c r="W2067" s="24"/>
    </row>
    <row r="2068" spans="4:23" ht="15.6" customHeight="1" x14ac:dyDescent="0.25">
      <c r="D2068" s="18"/>
      <c r="W2068" s="24"/>
    </row>
    <row r="2069" spans="4:23" ht="15.6" customHeight="1" x14ac:dyDescent="0.25">
      <c r="D2069" s="18"/>
      <c r="W2069" s="24"/>
    </row>
    <row r="2070" spans="4:23" ht="15.6" customHeight="1" x14ac:dyDescent="0.25">
      <c r="D2070" s="18"/>
      <c r="W2070" s="24"/>
    </row>
    <row r="2071" spans="4:23" ht="15.6" customHeight="1" x14ac:dyDescent="0.25">
      <c r="D2071" s="18"/>
      <c r="W2071" s="24"/>
    </row>
    <row r="2072" spans="4:23" ht="15.6" customHeight="1" x14ac:dyDescent="0.25">
      <c r="D2072" s="18"/>
      <c r="W2072" s="24"/>
    </row>
    <row r="2073" spans="4:23" ht="15.6" customHeight="1" x14ac:dyDescent="0.25">
      <c r="D2073" s="18"/>
      <c r="W2073" s="24"/>
    </row>
    <row r="2074" spans="4:23" ht="15.6" customHeight="1" x14ac:dyDescent="0.25">
      <c r="D2074" s="18"/>
      <c r="W2074" s="24"/>
    </row>
    <row r="2075" spans="4:23" ht="15.6" customHeight="1" x14ac:dyDescent="0.25">
      <c r="D2075" s="18"/>
      <c r="W2075" s="24"/>
    </row>
    <row r="2076" spans="4:23" ht="15.6" customHeight="1" x14ac:dyDescent="0.25">
      <c r="D2076" s="18"/>
      <c r="W2076" s="24"/>
    </row>
    <row r="2077" spans="4:23" ht="15.6" customHeight="1" x14ac:dyDescent="0.25">
      <c r="D2077" s="18"/>
      <c r="W2077" s="24"/>
    </row>
    <row r="2078" spans="4:23" ht="15.6" customHeight="1" x14ac:dyDescent="0.25">
      <c r="D2078" s="18"/>
      <c r="W2078" s="24"/>
    </row>
    <row r="2079" spans="4:23" ht="15.6" customHeight="1" x14ac:dyDescent="0.25">
      <c r="D2079" s="18"/>
      <c r="W2079" s="24"/>
    </row>
    <row r="2080" spans="4:23" ht="15.6" customHeight="1" x14ac:dyDescent="0.25">
      <c r="D2080" s="18"/>
      <c r="W2080" s="24"/>
    </row>
    <row r="2081" spans="4:23" ht="15.6" customHeight="1" x14ac:dyDescent="0.25">
      <c r="D2081" s="18"/>
      <c r="W2081" s="24"/>
    </row>
    <row r="2082" spans="4:23" ht="15.6" customHeight="1" x14ac:dyDescent="0.25">
      <c r="D2082" s="18"/>
      <c r="W2082" s="24"/>
    </row>
    <row r="2083" spans="4:23" ht="15.6" customHeight="1" x14ac:dyDescent="0.25">
      <c r="D2083" s="18"/>
      <c r="W2083" s="24"/>
    </row>
    <row r="2084" spans="4:23" ht="15.6" customHeight="1" x14ac:dyDescent="0.25">
      <c r="D2084" s="18"/>
      <c r="W2084" s="24"/>
    </row>
    <row r="2085" spans="4:23" ht="15.6" customHeight="1" x14ac:dyDescent="0.25">
      <c r="D2085" s="18"/>
      <c r="W2085" s="24"/>
    </row>
    <row r="2086" spans="4:23" ht="15.6" customHeight="1" x14ac:dyDescent="0.25">
      <c r="D2086" s="18"/>
      <c r="W2086" s="24"/>
    </row>
    <row r="2087" spans="4:23" ht="15.6" customHeight="1" x14ac:dyDescent="0.25">
      <c r="D2087" s="18"/>
      <c r="W2087" s="24"/>
    </row>
    <row r="2088" spans="4:23" ht="15.6" customHeight="1" x14ac:dyDescent="0.25">
      <c r="D2088" s="18"/>
      <c r="W2088" s="24"/>
    </row>
    <row r="2089" spans="4:23" ht="15.6" customHeight="1" x14ac:dyDescent="0.25">
      <c r="D2089" s="18"/>
      <c r="W2089" s="24"/>
    </row>
    <row r="2090" spans="4:23" ht="15.6" customHeight="1" x14ac:dyDescent="0.25">
      <c r="D2090" s="18"/>
      <c r="W2090" s="24"/>
    </row>
    <row r="2091" spans="4:23" ht="15.6" customHeight="1" x14ac:dyDescent="0.25">
      <c r="D2091" s="18"/>
      <c r="W2091" s="24"/>
    </row>
    <row r="2092" spans="4:23" ht="15.6" customHeight="1" x14ac:dyDescent="0.25">
      <c r="D2092" s="18"/>
      <c r="W2092" s="24"/>
    </row>
    <row r="2093" spans="4:23" ht="15.6" customHeight="1" x14ac:dyDescent="0.25">
      <c r="D2093" s="18"/>
      <c r="W2093" s="24"/>
    </row>
    <row r="2094" spans="4:23" ht="15.6" customHeight="1" x14ac:dyDescent="0.25">
      <c r="D2094" s="18"/>
      <c r="W2094" s="24"/>
    </row>
    <row r="2095" spans="4:23" ht="15.6" customHeight="1" x14ac:dyDescent="0.25">
      <c r="D2095" s="18"/>
      <c r="W2095" s="24"/>
    </row>
    <row r="2096" spans="4:23" ht="15.6" customHeight="1" x14ac:dyDescent="0.25">
      <c r="D2096" s="18"/>
      <c r="W2096" s="24"/>
    </row>
    <row r="2097" spans="4:23" ht="15.6" customHeight="1" x14ac:dyDescent="0.25">
      <c r="D2097" s="18"/>
      <c r="W2097" s="24"/>
    </row>
    <row r="2098" spans="4:23" ht="15.6" customHeight="1" x14ac:dyDescent="0.25">
      <c r="D2098" s="18"/>
      <c r="W2098" s="24"/>
    </row>
    <row r="2099" spans="4:23" ht="15.6" customHeight="1" x14ac:dyDescent="0.25">
      <c r="D2099" s="18"/>
      <c r="W2099" s="24"/>
    </row>
    <row r="2100" spans="4:23" ht="15.6" customHeight="1" x14ac:dyDescent="0.25">
      <c r="D2100" s="18"/>
      <c r="W2100" s="24"/>
    </row>
    <row r="2101" spans="4:23" ht="15.6" customHeight="1" x14ac:dyDescent="0.25">
      <c r="D2101" s="18"/>
      <c r="W2101" s="24"/>
    </row>
    <row r="2102" spans="4:23" ht="15.6" customHeight="1" x14ac:dyDescent="0.25">
      <c r="D2102" s="18"/>
      <c r="W2102" s="24"/>
    </row>
    <row r="2103" spans="4:23" ht="15.6" customHeight="1" x14ac:dyDescent="0.25">
      <c r="D2103" s="18"/>
      <c r="W2103" s="24"/>
    </row>
    <row r="2104" spans="4:23" ht="15.6" customHeight="1" x14ac:dyDescent="0.25">
      <c r="D2104" s="18"/>
      <c r="W2104" s="24"/>
    </row>
    <row r="2105" spans="4:23" ht="15.6" customHeight="1" x14ac:dyDescent="0.25">
      <c r="D2105" s="18"/>
      <c r="W2105" s="24"/>
    </row>
    <row r="2106" spans="4:23" ht="15.6" customHeight="1" x14ac:dyDescent="0.25">
      <c r="D2106" s="18"/>
      <c r="W2106" s="24"/>
    </row>
    <row r="2107" spans="4:23" ht="15.6" customHeight="1" x14ac:dyDescent="0.25">
      <c r="D2107" s="18"/>
      <c r="W2107" s="24"/>
    </row>
    <row r="2108" spans="4:23" ht="15.6" customHeight="1" x14ac:dyDescent="0.25">
      <c r="D2108" s="18"/>
      <c r="W2108" s="24"/>
    </row>
    <row r="2109" spans="4:23" ht="15.6" customHeight="1" x14ac:dyDescent="0.25">
      <c r="D2109" s="18"/>
      <c r="W2109" s="24"/>
    </row>
    <row r="2110" spans="4:23" ht="15.6" customHeight="1" x14ac:dyDescent="0.25">
      <c r="D2110" s="18"/>
      <c r="W2110" s="24"/>
    </row>
    <row r="2111" spans="4:23" ht="15.6" customHeight="1" x14ac:dyDescent="0.25">
      <c r="D2111" s="18"/>
      <c r="W2111" s="24"/>
    </row>
    <row r="2112" spans="4:23" ht="15.6" customHeight="1" x14ac:dyDescent="0.25">
      <c r="D2112" s="18"/>
      <c r="W2112" s="24"/>
    </row>
    <row r="2113" spans="4:23" ht="15.6" customHeight="1" x14ac:dyDescent="0.25">
      <c r="D2113" s="18"/>
      <c r="W2113" s="24"/>
    </row>
    <row r="2114" spans="4:23" ht="15.6" customHeight="1" x14ac:dyDescent="0.25">
      <c r="D2114" s="18"/>
      <c r="W2114" s="24"/>
    </row>
    <row r="2115" spans="4:23" ht="15.6" customHeight="1" x14ac:dyDescent="0.25">
      <c r="D2115" s="18"/>
      <c r="W2115" s="24"/>
    </row>
    <row r="2116" spans="4:23" ht="15.6" customHeight="1" x14ac:dyDescent="0.25">
      <c r="D2116" s="18"/>
      <c r="W2116" s="24"/>
    </row>
    <row r="2117" spans="4:23" ht="15.6" customHeight="1" x14ac:dyDescent="0.25">
      <c r="D2117" s="18"/>
      <c r="W2117" s="24"/>
    </row>
    <row r="2118" spans="4:23" ht="15.6" customHeight="1" x14ac:dyDescent="0.25">
      <c r="D2118" s="18"/>
      <c r="W2118" s="24"/>
    </row>
    <row r="2119" spans="4:23" ht="15.6" customHeight="1" x14ac:dyDescent="0.25">
      <c r="D2119" s="18"/>
      <c r="W2119" s="24"/>
    </row>
    <row r="2120" spans="4:23" ht="15.6" customHeight="1" x14ac:dyDescent="0.25">
      <c r="D2120" s="18"/>
      <c r="W2120" s="24"/>
    </row>
    <row r="2121" spans="4:23" ht="15.6" customHeight="1" x14ac:dyDescent="0.25">
      <c r="D2121" s="18"/>
      <c r="W2121" s="24"/>
    </row>
    <row r="2122" spans="4:23" ht="15.6" customHeight="1" x14ac:dyDescent="0.25">
      <c r="D2122" s="18"/>
      <c r="W2122" s="24"/>
    </row>
    <row r="2123" spans="4:23" ht="15.6" customHeight="1" x14ac:dyDescent="0.25">
      <c r="D2123" s="18"/>
      <c r="W2123" s="24"/>
    </row>
    <row r="2124" spans="4:23" ht="15.6" customHeight="1" x14ac:dyDescent="0.25">
      <c r="D2124" s="18"/>
      <c r="W2124" s="24"/>
    </row>
    <row r="2125" spans="4:23" ht="15.6" customHeight="1" x14ac:dyDescent="0.25">
      <c r="D2125" s="18"/>
      <c r="W2125" s="24"/>
    </row>
    <row r="2126" spans="4:23" ht="15.6" customHeight="1" x14ac:dyDescent="0.25">
      <c r="D2126" s="18"/>
      <c r="W2126" s="24"/>
    </row>
    <row r="2127" spans="4:23" ht="15.6" customHeight="1" x14ac:dyDescent="0.25">
      <c r="D2127" s="18"/>
      <c r="W2127" s="24"/>
    </row>
    <row r="2128" spans="4:23" ht="15.6" customHeight="1" x14ac:dyDescent="0.25">
      <c r="D2128" s="18"/>
      <c r="W2128" s="24"/>
    </row>
    <row r="2129" spans="4:23" ht="15.6" customHeight="1" x14ac:dyDescent="0.25">
      <c r="D2129" s="18"/>
      <c r="W2129" s="24"/>
    </row>
    <row r="2130" spans="4:23" ht="15.6" customHeight="1" x14ac:dyDescent="0.25">
      <c r="D2130" s="18"/>
      <c r="W2130" s="24"/>
    </row>
    <row r="2131" spans="4:23" ht="15.6" customHeight="1" x14ac:dyDescent="0.25">
      <c r="D2131" s="18"/>
      <c r="W2131" s="24"/>
    </row>
    <row r="2132" spans="4:23" ht="15.6" customHeight="1" x14ac:dyDescent="0.25">
      <c r="D2132" s="18"/>
      <c r="W2132" s="24"/>
    </row>
    <row r="2133" spans="4:23" ht="15.6" customHeight="1" x14ac:dyDescent="0.25">
      <c r="D2133" s="18"/>
      <c r="W2133" s="24"/>
    </row>
    <row r="2134" spans="4:23" ht="15.6" customHeight="1" x14ac:dyDescent="0.25">
      <c r="D2134" s="18"/>
      <c r="W2134" s="24"/>
    </row>
    <row r="2135" spans="4:23" ht="15.6" customHeight="1" x14ac:dyDescent="0.25">
      <c r="D2135" s="18"/>
      <c r="W2135" s="24"/>
    </row>
    <row r="2136" spans="4:23" ht="15.6" customHeight="1" x14ac:dyDescent="0.25">
      <c r="D2136" s="18"/>
      <c r="W2136" s="24"/>
    </row>
    <row r="2137" spans="4:23" ht="15.6" customHeight="1" x14ac:dyDescent="0.25">
      <c r="D2137" s="18"/>
      <c r="W2137" s="24"/>
    </row>
    <row r="2138" spans="4:23" ht="15.6" customHeight="1" x14ac:dyDescent="0.25">
      <c r="D2138" s="18"/>
      <c r="W2138" s="24"/>
    </row>
    <row r="2139" spans="4:23" ht="15.6" customHeight="1" x14ac:dyDescent="0.25">
      <c r="D2139" s="18"/>
      <c r="W2139" s="24"/>
    </row>
    <row r="2140" spans="4:23" ht="15.6" customHeight="1" x14ac:dyDescent="0.25">
      <c r="D2140" s="18"/>
      <c r="W2140" s="24"/>
    </row>
    <row r="2141" spans="4:23" ht="15.6" customHeight="1" x14ac:dyDescent="0.25">
      <c r="D2141" s="18"/>
      <c r="W2141" s="24"/>
    </row>
    <row r="2142" spans="4:23" ht="15.6" customHeight="1" x14ac:dyDescent="0.25">
      <c r="D2142" s="18"/>
      <c r="W2142" s="24"/>
    </row>
    <row r="2143" spans="4:23" ht="15.6" customHeight="1" x14ac:dyDescent="0.25">
      <c r="D2143" s="18"/>
      <c r="W2143" s="24"/>
    </row>
    <row r="2144" spans="4:23" ht="15.6" customHeight="1" x14ac:dyDescent="0.25">
      <c r="D2144" s="18"/>
      <c r="W2144" s="24"/>
    </row>
    <row r="2145" spans="4:23" ht="15.6" customHeight="1" x14ac:dyDescent="0.25">
      <c r="D2145" s="18"/>
      <c r="W2145" s="24"/>
    </row>
    <row r="2146" spans="4:23" ht="15.6" customHeight="1" x14ac:dyDescent="0.25">
      <c r="D2146" s="18"/>
      <c r="W2146" s="24"/>
    </row>
    <row r="2147" spans="4:23" ht="15.6" customHeight="1" x14ac:dyDescent="0.25">
      <c r="D2147" s="18"/>
      <c r="W2147" s="24"/>
    </row>
    <row r="2148" spans="4:23" ht="15.6" customHeight="1" x14ac:dyDescent="0.25">
      <c r="D2148" s="18"/>
      <c r="W2148" s="24"/>
    </row>
    <row r="2149" spans="4:23" ht="15.6" customHeight="1" x14ac:dyDescent="0.25">
      <c r="D2149" s="18"/>
      <c r="W2149" s="24"/>
    </row>
    <row r="2150" spans="4:23" ht="15.6" customHeight="1" x14ac:dyDescent="0.25">
      <c r="D2150" s="18"/>
      <c r="W2150" s="24"/>
    </row>
    <row r="2151" spans="4:23" ht="15.6" customHeight="1" x14ac:dyDescent="0.25">
      <c r="D2151" s="18"/>
      <c r="W2151" s="24"/>
    </row>
    <row r="2152" spans="4:23" ht="15.6" customHeight="1" x14ac:dyDescent="0.25">
      <c r="D2152" s="18"/>
      <c r="W2152" s="24"/>
    </row>
    <row r="2153" spans="4:23" ht="15.6" customHeight="1" x14ac:dyDescent="0.25">
      <c r="D2153" s="18"/>
      <c r="W2153" s="24"/>
    </row>
    <row r="2154" spans="4:23" ht="15.6" customHeight="1" x14ac:dyDescent="0.25">
      <c r="D2154" s="18"/>
      <c r="W2154" s="24"/>
    </row>
    <row r="2155" spans="4:23" ht="15.6" customHeight="1" x14ac:dyDescent="0.25">
      <c r="D2155" s="18"/>
      <c r="W2155" s="24"/>
    </row>
    <row r="2156" spans="4:23" ht="15.6" customHeight="1" x14ac:dyDescent="0.25">
      <c r="D2156" s="18"/>
      <c r="W2156" s="24"/>
    </row>
    <row r="2157" spans="4:23" ht="15.6" customHeight="1" x14ac:dyDescent="0.25">
      <c r="D2157" s="18"/>
      <c r="W2157" s="24"/>
    </row>
    <row r="2158" spans="4:23" ht="15.6" customHeight="1" x14ac:dyDescent="0.25">
      <c r="D2158" s="18"/>
      <c r="W2158" s="24"/>
    </row>
    <row r="2159" spans="4:23" ht="15.6" customHeight="1" x14ac:dyDescent="0.25">
      <c r="D2159" s="18"/>
      <c r="W2159" s="24"/>
    </row>
    <row r="2160" spans="4:23" ht="15.6" customHeight="1" x14ac:dyDescent="0.25">
      <c r="D2160" s="18"/>
      <c r="W2160" s="24"/>
    </row>
    <row r="2161" spans="4:23" ht="15.6" customHeight="1" x14ac:dyDescent="0.25">
      <c r="D2161" s="18"/>
      <c r="W2161" s="24"/>
    </row>
    <row r="2162" spans="4:23" ht="15.6" customHeight="1" x14ac:dyDescent="0.25">
      <c r="D2162" s="18"/>
      <c r="W2162" s="24"/>
    </row>
    <row r="2163" spans="4:23" ht="15.6" customHeight="1" x14ac:dyDescent="0.25">
      <c r="D2163" s="18"/>
      <c r="W2163" s="24"/>
    </row>
    <row r="2164" spans="4:23" ht="15.6" customHeight="1" x14ac:dyDescent="0.25">
      <c r="D2164" s="18"/>
      <c r="W2164" s="24"/>
    </row>
    <row r="2165" spans="4:23" ht="15.6" customHeight="1" x14ac:dyDescent="0.25">
      <c r="D2165" s="18"/>
      <c r="W2165" s="24"/>
    </row>
    <row r="2166" spans="4:23" ht="15.6" customHeight="1" x14ac:dyDescent="0.25">
      <c r="D2166" s="18"/>
      <c r="W2166" s="24"/>
    </row>
    <row r="2167" spans="4:23" ht="15.6" customHeight="1" x14ac:dyDescent="0.25">
      <c r="D2167" s="18"/>
      <c r="W2167" s="24"/>
    </row>
    <row r="2168" spans="4:23" ht="15.6" customHeight="1" x14ac:dyDescent="0.25">
      <c r="D2168" s="18"/>
      <c r="W2168" s="24"/>
    </row>
    <row r="2169" spans="4:23" ht="15.6" customHeight="1" x14ac:dyDescent="0.25">
      <c r="D2169" s="18"/>
      <c r="W2169" s="24"/>
    </row>
    <row r="2170" spans="4:23" ht="15.6" customHeight="1" x14ac:dyDescent="0.25">
      <c r="D2170" s="18"/>
      <c r="W2170" s="24"/>
    </row>
    <row r="2171" spans="4:23" ht="15.6" customHeight="1" x14ac:dyDescent="0.25">
      <c r="D2171" s="18"/>
      <c r="W2171" s="24"/>
    </row>
    <row r="2172" spans="4:23" ht="15.6" customHeight="1" x14ac:dyDescent="0.25">
      <c r="D2172" s="18"/>
      <c r="W2172" s="24"/>
    </row>
    <row r="2173" spans="4:23" ht="15.6" customHeight="1" x14ac:dyDescent="0.25">
      <c r="D2173" s="18"/>
      <c r="W2173" s="24"/>
    </row>
    <row r="2174" spans="4:23" ht="15.6" customHeight="1" x14ac:dyDescent="0.25">
      <c r="D2174" s="18"/>
      <c r="W2174" s="24"/>
    </row>
    <row r="2175" spans="4:23" ht="15.6" customHeight="1" x14ac:dyDescent="0.25">
      <c r="D2175" s="18"/>
      <c r="W2175" s="24"/>
    </row>
    <row r="2176" spans="4:23" ht="15.6" customHeight="1" x14ac:dyDescent="0.25">
      <c r="D2176" s="18"/>
      <c r="W2176" s="24"/>
    </row>
    <row r="2177" spans="4:23" ht="15.6" customHeight="1" x14ac:dyDescent="0.25">
      <c r="D2177" s="18"/>
      <c r="W2177" s="24"/>
    </row>
    <row r="2178" spans="4:23" ht="15.6" customHeight="1" x14ac:dyDescent="0.25">
      <c r="D2178" s="18"/>
      <c r="W2178" s="24"/>
    </row>
    <row r="2179" spans="4:23" ht="15.6" customHeight="1" x14ac:dyDescent="0.25">
      <c r="D2179" s="18"/>
      <c r="W2179" s="24"/>
    </row>
    <row r="2180" spans="4:23" ht="15.6" customHeight="1" x14ac:dyDescent="0.25">
      <c r="D2180" s="18"/>
      <c r="W2180" s="24"/>
    </row>
    <row r="2181" spans="4:23" ht="15.6" customHeight="1" x14ac:dyDescent="0.25">
      <c r="D2181" s="18"/>
      <c r="W2181" s="24"/>
    </row>
    <row r="2182" spans="4:23" ht="15.6" customHeight="1" x14ac:dyDescent="0.25">
      <c r="D2182" s="18"/>
      <c r="W2182" s="24"/>
    </row>
    <row r="2183" spans="4:23" ht="15.6" customHeight="1" x14ac:dyDescent="0.25">
      <c r="D2183" s="18"/>
      <c r="W2183" s="24"/>
    </row>
    <row r="2184" spans="4:23" ht="15.6" customHeight="1" x14ac:dyDescent="0.25">
      <c r="D2184" s="18"/>
      <c r="W2184" s="24"/>
    </row>
    <row r="2185" spans="4:23" ht="15.6" customHeight="1" x14ac:dyDescent="0.25">
      <c r="D2185" s="18"/>
      <c r="W2185" s="24"/>
    </row>
    <row r="2186" spans="4:23" ht="15.6" customHeight="1" x14ac:dyDescent="0.25">
      <c r="D2186" s="18"/>
      <c r="W2186" s="24"/>
    </row>
    <row r="2187" spans="4:23" ht="15.6" customHeight="1" x14ac:dyDescent="0.25">
      <c r="D2187" s="18"/>
      <c r="W2187" s="24"/>
    </row>
    <row r="2188" spans="4:23" ht="15.6" customHeight="1" x14ac:dyDescent="0.25">
      <c r="D2188" s="18"/>
      <c r="W2188" s="24"/>
    </row>
    <row r="2189" spans="4:23" ht="15.6" customHeight="1" x14ac:dyDescent="0.25">
      <c r="D2189" s="18"/>
      <c r="W2189" s="24"/>
    </row>
    <row r="2190" spans="4:23" ht="15.6" customHeight="1" x14ac:dyDescent="0.25">
      <c r="D2190" s="18"/>
      <c r="W2190" s="24"/>
    </row>
    <row r="2191" spans="4:23" ht="15.6" customHeight="1" x14ac:dyDescent="0.25">
      <c r="D2191" s="18"/>
      <c r="W2191" s="24"/>
    </row>
    <row r="2192" spans="4:23" ht="15.6" customHeight="1" x14ac:dyDescent="0.25">
      <c r="D2192" s="18"/>
      <c r="W2192" s="24"/>
    </row>
    <row r="2193" spans="4:23" ht="15.6" customHeight="1" x14ac:dyDescent="0.25">
      <c r="D2193" s="18"/>
      <c r="W2193" s="24"/>
    </row>
    <row r="2194" spans="4:23" ht="15.6" customHeight="1" x14ac:dyDescent="0.25">
      <c r="D2194" s="18"/>
      <c r="W2194" s="24"/>
    </row>
    <row r="2195" spans="4:23" ht="15.6" customHeight="1" x14ac:dyDescent="0.25">
      <c r="D2195" s="18"/>
      <c r="W2195" s="24"/>
    </row>
    <row r="2196" spans="4:23" ht="15.6" customHeight="1" x14ac:dyDescent="0.25">
      <c r="D2196" s="18"/>
      <c r="W2196" s="24"/>
    </row>
    <row r="2197" spans="4:23" ht="15.6" customHeight="1" x14ac:dyDescent="0.25">
      <c r="D2197" s="18"/>
      <c r="W2197" s="24"/>
    </row>
    <row r="2198" spans="4:23" ht="15.6" customHeight="1" x14ac:dyDescent="0.25">
      <c r="D2198" s="18"/>
      <c r="W2198" s="24"/>
    </row>
    <row r="2199" spans="4:23" ht="15.6" customHeight="1" x14ac:dyDescent="0.25">
      <c r="D2199" s="18"/>
      <c r="W2199" s="24"/>
    </row>
    <row r="2200" spans="4:23" ht="15.6" customHeight="1" x14ac:dyDescent="0.25">
      <c r="D2200" s="18"/>
      <c r="W2200" s="24"/>
    </row>
    <row r="2201" spans="4:23" ht="15.6" customHeight="1" x14ac:dyDescent="0.25">
      <c r="D2201" s="18"/>
      <c r="W2201" s="24"/>
    </row>
    <row r="2202" spans="4:23" ht="15.6" customHeight="1" x14ac:dyDescent="0.25">
      <c r="D2202" s="18"/>
      <c r="W2202" s="24"/>
    </row>
    <row r="2203" spans="4:23" ht="15.6" customHeight="1" x14ac:dyDescent="0.25">
      <c r="D2203" s="18"/>
      <c r="W2203" s="24"/>
    </row>
    <row r="2204" spans="4:23" ht="15.6" customHeight="1" x14ac:dyDescent="0.25">
      <c r="D2204" s="18"/>
      <c r="W2204" s="24"/>
    </row>
    <row r="2205" spans="4:23" ht="15.6" customHeight="1" x14ac:dyDescent="0.25">
      <c r="D2205" s="18"/>
      <c r="W2205" s="24"/>
    </row>
    <row r="2206" spans="4:23" ht="15.6" customHeight="1" x14ac:dyDescent="0.25">
      <c r="D2206" s="18"/>
      <c r="W2206" s="24"/>
    </row>
    <row r="2207" spans="4:23" ht="15.6" customHeight="1" x14ac:dyDescent="0.25">
      <c r="D2207" s="18"/>
      <c r="W2207" s="24"/>
    </row>
    <row r="2208" spans="4:23" ht="15.6" customHeight="1" x14ac:dyDescent="0.25">
      <c r="D2208" s="18"/>
      <c r="W2208" s="24"/>
    </row>
    <row r="2209" spans="4:23" ht="15.6" customHeight="1" x14ac:dyDescent="0.25">
      <c r="D2209" s="18"/>
      <c r="W2209" s="24"/>
    </row>
    <row r="2210" spans="4:23" ht="15.6" customHeight="1" x14ac:dyDescent="0.25">
      <c r="D2210" s="18"/>
      <c r="W2210" s="24"/>
    </row>
    <row r="2211" spans="4:23" ht="15.6" customHeight="1" x14ac:dyDescent="0.25">
      <c r="D2211" s="18"/>
      <c r="W2211" s="24"/>
    </row>
    <row r="2212" spans="4:23" ht="15.6" customHeight="1" x14ac:dyDescent="0.25">
      <c r="D2212" s="18"/>
      <c r="W2212" s="24"/>
    </row>
    <row r="2213" spans="4:23" ht="15.6" customHeight="1" x14ac:dyDescent="0.25">
      <c r="D2213" s="18"/>
      <c r="W2213" s="24"/>
    </row>
    <row r="2214" spans="4:23" ht="15.6" customHeight="1" x14ac:dyDescent="0.25">
      <c r="D2214" s="18"/>
      <c r="W2214" s="24"/>
    </row>
    <row r="2215" spans="4:23" ht="15.6" customHeight="1" x14ac:dyDescent="0.25">
      <c r="D2215" s="18"/>
      <c r="W2215" s="24"/>
    </row>
    <row r="2216" spans="4:23" ht="15.6" customHeight="1" x14ac:dyDescent="0.25">
      <c r="D2216" s="18"/>
      <c r="W2216" s="24"/>
    </row>
    <row r="2217" spans="4:23" ht="15.6" customHeight="1" x14ac:dyDescent="0.25">
      <c r="D2217" s="18"/>
      <c r="W2217" s="24"/>
    </row>
    <row r="2218" spans="4:23" ht="15.6" customHeight="1" x14ac:dyDescent="0.25">
      <c r="D2218" s="18"/>
      <c r="W2218" s="24"/>
    </row>
    <row r="2219" spans="4:23" ht="15.6" customHeight="1" x14ac:dyDescent="0.25">
      <c r="D2219" s="18"/>
      <c r="W2219" s="24"/>
    </row>
    <row r="2220" spans="4:23" ht="15.6" customHeight="1" x14ac:dyDescent="0.25">
      <c r="D2220" s="18"/>
      <c r="W2220" s="24"/>
    </row>
    <row r="2221" spans="4:23" ht="15.6" customHeight="1" x14ac:dyDescent="0.25">
      <c r="D2221" s="18"/>
      <c r="W2221" s="24"/>
    </row>
    <row r="2222" spans="4:23" ht="15.6" customHeight="1" x14ac:dyDescent="0.25">
      <c r="D2222" s="18"/>
      <c r="W2222" s="24"/>
    </row>
    <row r="2223" spans="4:23" ht="15.6" customHeight="1" x14ac:dyDescent="0.25">
      <c r="D2223" s="18"/>
      <c r="W2223" s="24"/>
    </row>
    <row r="2224" spans="4:23" ht="15.6" customHeight="1" x14ac:dyDescent="0.25">
      <c r="D2224" s="18"/>
      <c r="W2224" s="24"/>
    </row>
    <row r="2225" spans="4:23" ht="15.6" customHeight="1" x14ac:dyDescent="0.25">
      <c r="D2225" s="18"/>
      <c r="W2225" s="24"/>
    </row>
    <row r="2226" spans="4:23" ht="15.6" customHeight="1" x14ac:dyDescent="0.25">
      <c r="D2226" s="18"/>
      <c r="W2226" s="24"/>
    </row>
    <row r="2227" spans="4:23" ht="15.6" customHeight="1" x14ac:dyDescent="0.25">
      <c r="D2227" s="18"/>
      <c r="W2227" s="24"/>
    </row>
    <row r="2228" spans="4:23" ht="15.6" customHeight="1" x14ac:dyDescent="0.25">
      <c r="D2228" s="18"/>
      <c r="W2228" s="24"/>
    </row>
    <row r="2229" spans="4:23" ht="15.6" customHeight="1" x14ac:dyDescent="0.25">
      <c r="D2229" s="18"/>
      <c r="W2229" s="24"/>
    </row>
    <row r="2230" spans="4:23" ht="15.6" customHeight="1" x14ac:dyDescent="0.25">
      <c r="D2230" s="18"/>
      <c r="W2230" s="24"/>
    </row>
    <row r="2231" spans="4:23" ht="15.6" customHeight="1" x14ac:dyDescent="0.25">
      <c r="D2231" s="18"/>
      <c r="W2231" s="24"/>
    </row>
    <row r="2232" spans="4:23" ht="15.6" customHeight="1" x14ac:dyDescent="0.25">
      <c r="D2232" s="18"/>
      <c r="W2232" s="24"/>
    </row>
    <row r="2233" spans="4:23" ht="15.6" customHeight="1" x14ac:dyDescent="0.25">
      <c r="D2233" s="18"/>
      <c r="W2233" s="24"/>
    </row>
    <row r="2234" spans="4:23" ht="15.6" customHeight="1" x14ac:dyDescent="0.25">
      <c r="D2234" s="18"/>
      <c r="W2234" s="24"/>
    </row>
    <row r="2235" spans="4:23" ht="15.6" customHeight="1" x14ac:dyDescent="0.25">
      <c r="D2235" s="18"/>
      <c r="W2235" s="24"/>
    </row>
    <row r="2236" spans="4:23" ht="15.6" customHeight="1" x14ac:dyDescent="0.25">
      <c r="D2236" s="18"/>
      <c r="W2236" s="24"/>
    </row>
    <row r="2237" spans="4:23" ht="15.6" customHeight="1" x14ac:dyDescent="0.25">
      <c r="D2237" s="18"/>
      <c r="W2237" s="24"/>
    </row>
    <row r="2238" spans="4:23" ht="15.6" customHeight="1" x14ac:dyDescent="0.25">
      <c r="D2238" s="18"/>
      <c r="W2238" s="24"/>
    </row>
    <row r="2239" spans="4:23" ht="15.6" customHeight="1" x14ac:dyDescent="0.25">
      <c r="D2239" s="18"/>
      <c r="W2239" s="24"/>
    </row>
    <row r="2240" spans="4:23" ht="15.6" customHeight="1" x14ac:dyDescent="0.25">
      <c r="D2240" s="18"/>
      <c r="W2240" s="24"/>
    </row>
    <row r="2241" spans="4:23" ht="15.6" customHeight="1" x14ac:dyDescent="0.25">
      <c r="D2241" s="18"/>
      <c r="W2241" s="24"/>
    </row>
    <row r="2242" spans="4:23" ht="15.6" customHeight="1" x14ac:dyDescent="0.25">
      <c r="D2242" s="18"/>
      <c r="W2242" s="24"/>
    </row>
    <row r="2243" spans="4:23" ht="15.6" customHeight="1" x14ac:dyDescent="0.25">
      <c r="D2243" s="18"/>
      <c r="W2243" s="24"/>
    </row>
    <row r="2244" spans="4:23" ht="15.6" customHeight="1" x14ac:dyDescent="0.25">
      <c r="D2244" s="18"/>
      <c r="W2244" s="24"/>
    </row>
    <row r="2245" spans="4:23" ht="15.6" customHeight="1" x14ac:dyDescent="0.25">
      <c r="D2245" s="18"/>
      <c r="W2245" s="24"/>
    </row>
    <row r="2246" spans="4:23" ht="15.6" customHeight="1" x14ac:dyDescent="0.25">
      <c r="D2246" s="18"/>
      <c r="W2246" s="24"/>
    </row>
    <row r="2247" spans="4:23" ht="15.6" customHeight="1" x14ac:dyDescent="0.25">
      <c r="D2247" s="18"/>
      <c r="W2247" s="24"/>
    </row>
    <row r="2248" spans="4:23" ht="15.6" customHeight="1" x14ac:dyDescent="0.25">
      <c r="D2248" s="18"/>
      <c r="W2248" s="24"/>
    </row>
    <row r="2249" spans="4:23" ht="15.6" customHeight="1" x14ac:dyDescent="0.25">
      <c r="D2249" s="18"/>
      <c r="W2249" s="24"/>
    </row>
    <row r="2250" spans="4:23" ht="15.6" customHeight="1" x14ac:dyDescent="0.25">
      <c r="D2250" s="18"/>
      <c r="W2250" s="24"/>
    </row>
    <row r="2251" spans="4:23" ht="15.6" customHeight="1" x14ac:dyDescent="0.25">
      <c r="D2251" s="18"/>
      <c r="W2251" s="24"/>
    </row>
    <row r="2252" spans="4:23" ht="15.6" customHeight="1" x14ac:dyDescent="0.25">
      <c r="D2252" s="18"/>
      <c r="W2252" s="24"/>
    </row>
    <row r="2253" spans="4:23" ht="15.6" customHeight="1" x14ac:dyDescent="0.25">
      <c r="D2253" s="18"/>
      <c r="W2253" s="24"/>
    </row>
    <row r="2254" spans="4:23" ht="15.6" customHeight="1" x14ac:dyDescent="0.25">
      <c r="D2254" s="18"/>
      <c r="W2254" s="24"/>
    </row>
    <row r="2255" spans="4:23" ht="15.6" customHeight="1" x14ac:dyDescent="0.25">
      <c r="D2255" s="18"/>
      <c r="W2255" s="24"/>
    </row>
    <row r="2256" spans="4:23" ht="15.6" customHeight="1" x14ac:dyDescent="0.25">
      <c r="D2256" s="18"/>
      <c r="W2256" s="24"/>
    </row>
    <row r="2257" spans="4:23" ht="15.6" customHeight="1" x14ac:dyDescent="0.25">
      <c r="D2257" s="18"/>
      <c r="W2257" s="24"/>
    </row>
    <row r="2258" spans="4:23" ht="15.6" customHeight="1" x14ac:dyDescent="0.25">
      <c r="D2258" s="18"/>
      <c r="W2258" s="24"/>
    </row>
    <row r="2259" spans="4:23" ht="15.6" customHeight="1" x14ac:dyDescent="0.25">
      <c r="D2259" s="18"/>
      <c r="W2259" s="24"/>
    </row>
    <row r="2260" spans="4:23" ht="15.6" customHeight="1" x14ac:dyDescent="0.25">
      <c r="D2260" s="18"/>
      <c r="W2260" s="24"/>
    </row>
    <row r="2261" spans="4:23" ht="15.6" customHeight="1" x14ac:dyDescent="0.25">
      <c r="D2261" s="18"/>
      <c r="W2261" s="24"/>
    </row>
    <row r="2262" spans="4:23" ht="15.6" customHeight="1" x14ac:dyDescent="0.25">
      <c r="D2262" s="18"/>
      <c r="W2262" s="24"/>
    </row>
    <row r="2263" spans="4:23" ht="15.6" customHeight="1" x14ac:dyDescent="0.25">
      <c r="D2263" s="18"/>
      <c r="W2263" s="24"/>
    </row>
    <row r="2264" spans="4:23" ht="15.6" customHeight="1" x14ac:dyDescent="0.25">
      <c r="D2264" s="18"/>
      <c r="W2264" s="24"/>
    </row>
    <row r="2265" spans="4:23" ht="15.6" customHeight="1" x14ac:dyDescent="0.25">
      <c r="D2265" s="18"/>
      <c r="W2265" s="24"/>
    </row>
    <row r="2266" spans="4:23" ht="15.6" customHeight="1" x14ac:dyDescent="0.25">
      <c r="D2266" s="18"/>
      <c r="W2266" s="24"/>
    </row>
    <row r="2267" spans="4:23" ht="15.6" customHeight="1" x14ac:dyDescent="0.25">
      <c r="D2267" s="18"/>
      <c r="W2267" s="24"/>
    </row>
    <row r="2268" spans="4:23" ht="15.6" customHeight="1" x14ac:dyDescent="0.25">
      <c r="D2268" s="18"/>
      <c r="W2268" s="24"/>
    </row>
    <row r="2269" spans="4:23" ht="15.6" customHeight="1" x14ac:dyDescent="0.25">
      <c r="D2269" s="18"/>
      <c r="W2269" s="24"/>
    </row>
    <row r="2270" spans="4:23" ht="15.6" customHeight="1" x14ac:dyDescent="0.25">
      <c r="D2270" s="18"/>
      <c r="W2270" s="24"/>
    </row>
    <row r="2271" spans="4:23" ht="15.6" customHeight="1" x14ac:dyDescent="0.25">
      <c r="D2271" s="18"/>
      <c r="W2271" s="24"/>
    </row>
    <row r="2272" spans="4:23" ht="15.6" customHeight="1" x14ac:dyDescent="0.25">
      <c r="D2272" s="18"/>
      <c r="W2272" s="24"/>
    </row>
    <row r="2273" spans="4:23" ht="15.6" customHeight="1" x14ac:dyDescent="0.25">
      <c r="D2273" s="18"/>
      <c r="W2273" s="24"/>
    </row>
    <row r="2274" spans="4:23" ht="15.6" customHeight="1" x14ac:dyDescent="0.25">
      <c r="D2274" s="18"/>
      <c r="W2274" s="24"/>
    </row>
    <row r="2275" spans="4:23" ht="15.6" customHeight="1" x14ac:dyDescent="0.25">
      <c r="D2275" s="18"/>
      <c r="W2275" s="24"/>
    </row>
    <row r="2276" spans="4:23" ht="15.6" customHeight="1" x14ac:dyDescent="0.25">
      <c r="D2276" s="18"/>
      <c r="W2276" s="24"/>
    </row>
    <row r="2277" spans="4:23" ht="15.6" customHeight="1" x14ac:dyDescent="0.25">
      <c r="D2277" s="18"/>
      <c r="W2277" s="24"/>
    </row>
    <row r="2278" spans="4:23" ht="15.6" customHeight="1" x14ac:dyDescent="0.25">
      <c r="D2278" s="18"/>
      <c r="W2278" s="24"/>
    </row>
    <row r="2279" spans="4:23" ht="15.6" customHeight="1" x14ac:dyDescent="0.25">
      <c r="D2279" s="18"/>
      <c r="W2279" s="24"/>
    </row>
    <row r="2280" spans="4:23" ht="15.6" customHeight="1" x14ac:dyDescent="0.25">
      <c r="D2280" s="18"/>
      <c r="W2280" s="24"/>
    </row>
    <row r="2281" spans="4:23" ht="15.6" customHeight="1" x14ac:dyDescent="0.25">
      <c r="D2281" s="18"/>
      <c r="W2281" s="24"/>
    </row>
    <row r="2282" spans="4:23" ht="15.6" customHeight="1" x14ac:dyDescent="0.25">
      <c r="D2282" s="18"/>
      <c r="W2282" s="24"/>
    </row>
    <row r="2283" spans="4:23" ht="15.6" customHeight="1" x14ac:dyDescent="0.25">
      <c r="D2283" s="18"/>
      <c r="W2283" s="24"/>
    </row>
    <row r="2284" spans="4:23" ht="15.6" customHeight="1" x14ac:dyDescent="0.25">
      <c r="D2284" s="18"/>
      <c r="W2284" s="24"/>
    </row>
    <row r="2285" spans="4:23" ht="15.6" customHeight="1" x14ac:dyDescent="0.25">
      <c r="D2285" s="18"/>
      <c r="W2285" s="24"/>
    </row>
    <row r="2286" spans="4:23" ht="15.6" customHeight="1" x14ac:dyDescent="0.25">
      <c r="D2286" s="18"/>
      <c r="W2286" s="24"/>
    </row>
    <row r="2287" spans="4:23" ht="15.6" customHeight="1" x14ac:dyDescent="0.25">
      <c r="D2287" s="18"/>
      <c r="W2287" s="24"/>
    </row>
    <row r="2288" spans="4:23" ht="15.6" customHeight="1" x14ac:dyDescent="0.25">
      <c r="D2288" s="18"/>
      <c r="W2288" s="24"/>
    </row>
    <row r="2289" spans="4:23" ht="15.6" customHeight="1" x14ac:dyDescent="0.25">
      <c r="D2289" s="18"/>
      <c r="W2289" s="24"/>
    </row>
    <row r="2290" spans="4:23" ht="15.6" customHeight="1" x14ac:dyDescent="0.25">
      <c r="D2290" s="18"/>
      <c r="W2290" s="24"/>
    </row>
    <row r="2291" spans="4:23" ht="15.6" customHeight="1" x14ac:dyDescent="0.25">
      <c r="D2291" s="18"/>
      <c r="W2291" s="24"/>
    </row>
    <row r="2292" spans="4:23" ht="15.6" customHeight="1" x14ac:dyDescent="0.25">
      <c r="D2292" s="18"/>
      <c r="W2292" s="24"/>
    </row>
    <row r="2293" spans="4:23" ht="15.6" customHeight="1" x14ac:dyDescent="0.25">
      <c r="D2293" s="18"/>
      <c r="W2293" s="24"/>
    </row>
    <row r="2294" spans="4:23" ht="15.6" customHeight="1" x14ac:dyDescent="0.25">
      <c r="D2294" s="18"/>
      <c r="W2294" s="24"/>
    </row>
    <row r="2295" spans="4:23" ht="15.6" customHeight="1" x14ac:dyDescent="0.25">
      <c r="D2295" s="18"/>
      <c r="W2295" s="24"/>
    </row>
    <row r="2296" spans="4:23" ht="15.6" customHeight="1" x14ac:dyDescent="0.25">
      <c r="D2296" s="18"/>
      <c r="W2296" s="24"/>
    </row>
    <row r="2297" spans="4:23" ht="15.6" customHeight="1" x14ac:dyDescent="0.25">
      <c r="D2297" s="18"/>
      <c r="W2297" s="24"/>
    </row>
    <row r="2298" spans="4:23" ht="15.6" customHeight="1" x14ac:dyDescent="0.25">
      <c r="D2298" s="18"/>
      <c r="W2298" s="24"/>
    </row>
    <row r="2299" spans="4:23" ht="15.6" customHeight="1" x14ac:dyDescent="0.25">
      <c r="D2299" s="18"/>
      <c r="W2299" s="24"/>
    </row>
    <row r="2300" spans="4:23" ht="15.6" customHeight="1" x14ac:dyDescent="0.25">
      <c r="D2300" s="18"/>
      <c r="W2300" s="24"/>
    </row>
    <row r="2301" spans="4:23" ht="15.6" customHeight="1" x14ac:dyDescent="0.25">
      <c r="D2301" s="18"/>
      <c r="W2301" s="24"/>
    </row>
    <row r="2302" spans="4:23" ht="15.6" customHeight="1" x14ac:dyDescent="0.25">
      <c r="D2302" s="18"/>
      <c r="W2302" s="24"/>
    </row>
    <row r="2303" spans="4:23" ht="15.6" customHeight="1" x14ac:dyDescent="0.25">
      <c r="D2303" s="18"/>
      <c r="W2303" s="24"/>
    </row>
    <row r="2304" spans="4:23" ht="15.6" customHeight="1" x14ac:dyDescent="0.25">
      <c r="D2304" s="18"/>
      <c r="W2304" s="24"/>
    </row>
    <row r="2305" spans="4:23" ht="15.6" customHeight="1" x14ac:dyDescent="0.25">
      <c r="D2305" s="18"/>
      <c r="W2305" s="24"/>
    </row>
    <row r="2306" spans="4:23" ht="15.6" customHeight="1" x14ac:dyDescent="0.25">
      <c r="D2306" s="18"/>
      <c r="W2306" s="24"/>
    </row>
    <row r="2307" spans="4:23" ht="15.6" customHeight="1" x14ac:dyDescent="0.25">
      <c r="D2307" s="18"/>
      <c r="W2307" s="24"/>
    </row>
    <row r="2308" spans="4:23" ht="15.6" customHeight="1" x14ac:dyDescent="0.25">
      <c r="D2308" s="18"/>
      <c r="W2308" s="24"/>
    </row>
    <row r="2309" spans="4:23" ht="15.6" customHeight="1" x14ac:dyDescent="0.25">
      <c r="D2309" s="18"/>
      <c r="W2309" s="24"/>
    </row>
    <row r="2310" spans="4:23" ht="15.6" customHeight="1" x14ac:dyDescent="0.25">
      <c r="D2310" s="18"/>
      <c r="W2310" s="24"/>
    </row>
    <row r="2311" spans="4:23" ht="15.6" customHeight="1" x14ac:dyDescent="0.25">
      <c r="D2311" s="18"/>
      <c r="W2311" s="24"/>
    </row>
    <row r="2312" spans="4:23" ht="15.6" customHeight="1" x14ac:dyDescent="0.25">
      <c r="D2312" s="18"/>
      <c r="W2312" s="24"/>
    </row>
    <row r="2313" spans="4:23" ht="15.6" customHeight="1" x14ac:dyDescent="0.25">
      <c r="D2313" s="18"/>
      <c r="W2313" s="24"/>
    </row>
    <row r="2314" spans="4:23" ht="15.6" customHeight="1" x14ac:dyDescent="0.25">
      <c r="D2314" s="18"/>
      <c r="W2314" s="24"/>
    </row>
    <row r="2315" spans="4:23" ht="15.6" customHeight="1" x14ac:dyDescent="0.25">
      <c r="D2315" s="18"/>
      <c r="W2315" s="24"/>
    </row>
    <row r="2316" spans="4:23" ht="15.6" customHeight="1" x14ac:dyDescent="0.25">
      <c r="D2316" s="18"/>
      <c r="W2316" s="24"/>
    </row>
    <row r="2317" spans="4:23" ht="15.6" customHeight="1" x14ac:dyDescent="0.25">
      <c r="D2317" s="18"/>
      <c r="W2317" s="24"/>
    </row>
    <row r="2318" spans="4:23" ht="15.6" customHeight="1" x14ac:dyDescent="0.25">
      <c r="D2318" s="18"/>
      <c r="W2318" s="24"/>
    </row>
    <row r="2319" spans="4:23" ht="15.6" customHeight="1" x14ac:dyDescent="0.25">
      <c r="D2319" s="18"/>
      <c r="W2319" s="24"/>
    </row>
    <row r="2320" spans="4:23" ht="15.6" customHeight="1" x14ac:dyDescent="0.25">
      <c r="D2320" s="18"/>
      <c r="W2320" s="24"/>
    </row>
    <row r="2321" spans="4:23" ht="15.6" customHeight="1" x14ac:dyDescent="0.25">
      <c r="D2321" s="18"/>
      <c r="W2321" s="24"/>
    </row>
    <row r="2322" spans="4:23" ht="15.6" customHeight="1" x14ac:dyDescent="0.25">
      <c r="D2322" s="18"/>
      <c r="W2322" s="24"/>
    </row>
    <row r="2323" spans="4:23" ht="15.6" customHeight="1" x14ac:dyDescent="0.25">
      <c r="D2323" s="18"/>
      <c r="W2323" s="24"/>
    </row>
    <row r="2324" spans="4:23" ht="15.6" customHeight="1" x14ac:dyDescent="0.25">
      <c r="D2324" s="18"/>
      <c r="W2324" s="24"/>
    </row>
    <row r="2325" spans="4:23" ht="15.6" customHeight="1" x14ac:dyDescent="0.25">
      <c r="D2325" s="18"/>
      <c r="W2325" s="24"/>
    </row>
    <row r="2326" spans="4:23" ht="15.6" customHeight="1" x14ac:dyDescent="0.25">
      <c r="D2326" s="18"/>
      <c r="W2326" s="24"/>
    </row>
    <row r="2327" spans="4:23" ht="15.6" customHeight="1" x14ac:dyDescent="0.25">
      <c r="D2327" s="18"/>
      <c r="W2327" s="24"/>
    </row>
    <row r="2328" spans="4:23" ht="15.6" customHeight="1" x14ac:dyDescent="0.25">
      <c r="D2328" s="18"/>
      <c r="W2328" s="24"/>
    </row>
    <row r="2329" spans="4:23" ht="15.6" customHeight="1" x14ac:dyDescent="0.25">
      <c r="D2329" s="18"/>
      <c r="W2329" s="24"/>
    </row>
    <row r="2330" spans="4:23" ht="15.6" customHeight="1" x14ac:dyDescent="0.25">
      <c r="D2330" s="18"/>
      <c r="W2330" s="24"/>
    </row>
    <row r="2331" spans="4:23" ht="15.6" customHeight="1" x14ac:dyDescent="0.25">
      <c r="D2331" s="18"/>
      <c r="W2331" s="24"/>
    </row>
    <row r="2332" spans="4:23" ht="15.6" customHeight="1" x14ac:dyDescent="0.25">
      <c r="D2332" s="18"/>
      <c r="W2332" s="24"/>
    </row>
    <row r="2333" spans="4:23" ht="15.6" customHeight="1" x14ac:dyDescent="0.25">
      <c r="D2333" s="18"/>
      <c r="W2333" s="24"/>
    </row>
    <row r="2334" spans="4:23" ht="15.6" customHeight="1" x14ac:dyDescent="0.25">
      <c r="D2334" s="18"/>
      <c r="W2334" s="24"/>
    </row>
    <row r="2335" spans="4:23" ht="15.6" customHeight="1" x14ac:dyDescent="0.25">
      <c r="D2335" s="18"/>
      <c r="W2335" s="24"/>
    </row>
    <row r="2336" spans="4:23" ht="15.6" customHeight="1" x14ac:dyDescent="0.25">
      <c r="D2336" s="18"/>
      <c r="W2336" s="24"/>
    </row>
    <row r="2337" spans="4:23" ht="15.6" customHeight="1" x14ac:dyDescent="0.25">
      <c r="D2337" s="18"/>
      <c r="W2337" s="24"/>
    </row>
    <row r="2338" spans="4:23" ht="15.6" customHeight="1" x14ac:dyDescent="0.25">
      <c r="D2338" s="18"/>
      <c r="W2338" s="24"/>
    </row>
    <row r="2339" spans="4:23" ht="15.6" customHeight="1" x14ac:dyDescent="0.25">
      <c r="D2339" s="18"/>
      <c r="W2339" s="24"/>
    </row>
    <row r="2340" spans="4:23" ht="15.6" customHeight="1" x14ac:dyDescent="0.25">
      <c r="D2340" s="18"/>
      <c r="W2340" s="24"/>
    </row>
    <row r="2341" spans="4:23" ht="15.6" customHeight="1" x14ac:dyDescent="0.25">
      <c r="D2341" s="18"/>
      <c r="W2341" s="24"/>
    </row>
    <row r="2342" spans="4:23" ht="15.6" customHeight="1" x14ac:dyDescent="0.25">
      <c r="D2342" s="18"/>
      <c r="W2342" s="24"/>
    </row>
    <row r="2343" spans="4:23" ht="15.6" customHeight="1" x14ac:dyDescent="0.25">
      <c r="D2343" s="18"/>
      <c r="W2343" s="24"/>
    </row>
    <row r="2344" spans="4:23" ht="15.6" customHeight="1" x14ac:dyDescent="0.25">
      <c r="D2344" s="18"/>
      <c r="W2344" s="24"/>
    </row>
    <row r="2345" spans="4:23" ht="15.6" customHeight="1" x14ac:dyDescent="0.25">
      <c r="D2345" s="18"/>
      <c r="W2345" s="24"/>
    </row>
    <row r="2346" spans="4:23" ht="15.6" customHeight="1" x14ac:dyDescent="0.25">
      <c r="D2346" s="18"/>
      <c r="W2346" s="24"/>
    </row>
    <row r="2347" spans="4:23" ht="15.6" customHeight="1" x14ac:dyDescent="0.25">
      <c r="D2347" s="18"/>
      <c r="W2347" s="24"/>
    </row>
    <row r="2348" spans="4:23" ht="15.6" customHeight="1" x14ac:dyDescent="0.25">
      <c r="D2348" s="18"/>
      <c r="W2348" s="24"/>
    </row>
    <row r="2349" spans="4:23" ht="15.6" customHeight="1" x14ac:dyDescent="0.25">
      <c r="D2349" s="18"/>
      <c r="W2349" s="24"/>
    </row>
    <row r="2350" spans="4:23" ht="15.6" customHeight="1" x14ac:dyDescent="0.25">
      <c r="D2350" s="18"/>
      <c r="W2350" s="24"/>
    </row>
    <row r="2351" spans="4:23" ht="15.6" customHeight="1" x14ac:dyDescent="0.25">
      <c r="D2351" s="18"/>
      <c r="W2351" s="24"/>
    </row>
    <row r="2352" spans="4:23" ht="15.6" customHeight="1" x14ac:dyDescent="0.25">
      <c r="D2352" s="18"/>
      <c r="W2352" s="24"/>
    </row>
    <row r="2353" spans="4:23" ht="15.6" customHeight="1" x14ac:dyDescent="0.25">
      <c r="D2353" s="18"/>
      <c r="W2353" s="24"/>
    </row>
    <row r="2354" spans="4:23" ht="15.6" customHeight="1" x14ac:dyDescent="0.25">
      <c r="D2354" s="18"/>
      <c r="W2354" s="24"/>
    </row>
    <row r="2355" spans="4:23" ht="15.6" customHeight="1" x14ac:dyDescent="0.25">
      <c r="D2355" s="18"/>
      <c r="W2355" s="24"/>
    </row>
    <row r="2356" spans="4:23" ht="15.6" customHeight="1" x14ac:dyDescent="0.25">
      <c r="D2356" s="18"/>
      <c r="W2356" s="24"/>
    </row>
    <row r="2357" spans="4:23" ht="15.6" customHeight="1" x14ac:dyDescent="0.25">
      <c r="D2357" s="18"/>
      <c r="W2357" s="24"/>
    </row>
    <row r="2358" spans="4:23" ht="15.6" customHeight="1" x14ac:dyDescent="0.25">
      <c r="D2358" s="18"/>
      <c r="W2358" s="24"/>
    </row>
    <row r="2359" spans="4:23" ht="15.6" customHeight="1" x14ac:dyDescent="0.25">
      <c r="D2359" s="18"/>
      <c r="W2359" s="24"/>
    </row>
    <row r="2360" spans="4:23" ht="15.6" customHeight="1" x14ac:dyDescent="0.25">
      <c r="D2360" s="18"/>
      <c r="W2360" s="24"/>
    </row>
    <row r="2361" spans="4:23" ht="15.6" customHeight="1" x14ac:dyDescent="0.25">
      <c r="D2361" s="18"/>
      <c r="W2361" s="24"/>
    </row>
    <row r="2362" spans="4:23" ht="15.6" customHeight="1" x14ac:dyDescent="0.25">
      <c r="D2362" s="18"/>
      <c r="W2362" s="24"/>
    </row>
    <row r="2363" spans="4:23" ht="15.6" customHeight="1" x14ac:dyDescent="0.25">
      <c r="D2363" s="18"/>
      <c r="W2363" s="24"/>
    </row>
    <row r="2364" spans="4:23" ht="15.6" customHeight="1" x14ac:dyDescent="0.25">
      <c r="D2364" s="18"/>
      <c r="W2364" s="24"/>
    </row>
    <row r="2365" spans="4:23" ht="15.6" customHeight="1" x14ac:dyDescent="0.25">
      <c r="D2365" s="18"/>
      <c r="W2365" s="24"/>
    </row>
    <row r="2366" spans="4:23" ht="15.6" customHeight="1" x14ac:dyDescent="0.25">
      <c r="D2366" s="18"/>
      <c r="W2366" s="24"/>
    </row>
    <row r="2367" spans="4:23" ht="15.6" customHeight="1" x14ac:dyDescent="0.25">
      <c r="D2367" s="18"/>
      <c r="W2367" s="24"/>
    </row>
    <row r="2368" spans="4:23" ht="15.6" customHeight="1" x14ac:dyDescent="0.25">
      <c r="D2368" s="18"/>
      <c r="W2368" s="24"/>
    </row>
    <row r="2369" spans="4:23" ht="15.6" customHeight="1" x14ac:dyDescent="0.25">
      <c r="D2369" s="18"/>
      <c r="W2369" s="24"/>
    </row>
    <row r="2370" spans="4:23" ht="15.6" customHeight="1" x14ac:dyDescent="0.25">
      <c r="D2370" s="18"/>
      <c r="W2370" s="24"/>
    </row>
    <row r="2371" spans="4:23" ht="15.6" customHeight="1" x14ac:dyDescent="0.25">
      <c r="D2371" s="18"/>
      <c r="W2371" s="24"/>
    </row>
    <row r="2372" spans="4:23" ht="15.6" customHeight="1" x14ac:dyDescent="0.25">
      <c r="D2372" s="18"/>
      <c r="W2372" s="24"/>
    </row>
    <row r="2373" spans="4:23" ht="15.6" customHeight="1" x14ac:dyDescent="0.25">
      <c r="D2373" s="18"/>
      <c r="W2373" s="24"/>
    </row>
    <row r="2374" spans="4:23" ht="15.6" customHeight="1" x14ac:dyDescent="0.25">
      <c r="D2374" s="18"/>
      <c r="W2374" s="24"/>
    </row>
    <row r="2375" spans="4:23" ht="15.6" customHeight="1" x14ac:dyDescent="0.25">
      <c r="D2375" s="18"/>
      <c r="W2375" s="24"/>
    </row>
    <row r="2376" spans="4:23" ht="15.6" customHeight="1" x14ac:dyDescent="0.25">
      <c r="D2376" s="18"/>
      <c r="W2376" s="24"/>
    </row>
    <row r="2377" spans="4:23" ht="15.6" customHeight="1" x14ac:dyDescent="0.25">
      <c r="D2377" s="18"/>
      <c r="W2377" s="24"/>
    </row>
    <row r="2378" spans="4:23" ht="15.6" customHeight="1" x14ac:dyDescent="0.25">
      <c r="D2378" s="18"/>
      <c r="W2378" s="24"/>
    </row>
    <row r="2379" spans="4:23" ht="15.6" customHeight="1" x14ac:dyDescent="0.25">
      <c r="D2379" s="18"/>
      <c r="W2379" s="24"/>
    </row>
    <row r="2380" spans="4:23" ht="15.6" customHeight="1" x14ac:dyDescent="0.25">
      <c r="D2380" s="18"/>
      <c r="W2380" s="24"/>
    </row>
    <row r="2381" spans="4:23" ht="15.6" customHeight="1" x14ac:dyDescent="0.25">
      <c r="D2381" s="18"/>
      <c r="W2381" s="24"/>
    </row>
    <row r="2382" spans="4:23" ht="15.6" customHeight="1" x14ac:dyDescent="0.25">
      <c r="D2382" s="18"/>
      <c r="W2382" s="24"/>
    </row>
    <row r="2383" spans="4:23" ht="15.6" customHeight="1" x14ac:dyDescent="0.25">
      <c r="D2383" s="18"/>
      <c r="W2383" s="24"/>
    </row>
    <row r="2384" spans="4:23" ht="15.6" customHeight="1" x14ac:dyDescent="0.25">
      <c r="D2384" s="18"/>
      <c r="W2384" s="24"/>
    </row>
    <row r="2385" spans="4:23" ht="15.6" customHeight="1" x14ac:dyDescent="0.25">
      <c r="D2385" s="18"/>
      <c r="W2385" s="24"/>
    </row>
    <row r="2386" spans="4:23" ht="15.6" customHeight="1" x14ac:dyDescent="0.25">
      <c r="D2386" s="18"/>
      <c r="W2386" s="24"/>
    </row>
    <row r="2387" spans="4:23" ht="15.6" customHeight="1" x14ac:dyDescent="0.25">
      <c r="D2387" s="18"/>
      <c r="W2387" s="24"/>
    </row>
    <row r="2388" spans="4:23" ht="15.6" customHeight="1" x14ac:dyDescent="0.25">
      <c r="D2388" s="18"/>
      <c r="W2388" s="24"/>
    </row>
    <row r="2389" spans="4:23" ht="15.6" customHeight="1" x14ac:dyDescent="0.25">
      <c r="D2389" s="18"/>
      <c r="W2389" s="24"/>
    </row>
    <row r="2390" spans="4:23" ht="15.6" customHeight="1" x14ac:dyDescent="0.25">
      <c r="D2390" s="18"/>
      <c r="W2390" s="24"/>
    </row>
    <row r="2391" spans="4:23" ht="15.6" customHeight="1" x14ac:dyDescent="0.25">
      <c r="D2391" s="18"/>
      <c r="W2391" s="24"/>
    </row>
    <row r="2392" spans="4:23" ht="15.6" customHeight="1" x14ac:dyDescent="0.25">
      <c r="D2392" s="18"/>
      <c r="W2392" s="24"/>
    </row>
    <row r="2393" spans="4:23" ht="15.6" customHeight="1" x14ac:dyDescent="0.25">
      <c r="D2393" s="18"/>
      <c r="W2393" s="24"/>
    </row>
    <row r="2394" spans="4:23" ht="15.6" customHeight="1" x14ac:dyDescent="0.25">
      <c r="D2394" s="18"/>
      <c r="W2394" s="24"/>
    </row>
    <row r="2395" spans="4:23" ht="15.6" customHeight="1" x14ac:dyDescent="0.25">
      <c r="D2395" s="18"/>
      <c r="W2395" s="24"/>
    </row>
    <row r="2396" spans="4:23" ht="15.6" customHeight="1" x14ac:dyDescent="0.25">
      <c r="D2396" s="18"/>
      <c r="W2396" s="24"/>
    </row>
    <row r="2397" spans="4:23" ht="15.6" customHeight="1" x14ac:dyDescent="0.25">
      <c r="D2397" s="18"/>
      <c r="W2397" s="24"/>
    </row>
    <row r="2398" spans="4:23" ht="15.6" customHeight="1" x14ac:dyDescent="0.25">
      <c r="D2398" s="18"/>
      <c r="W2398" s="24"/>
    </row>
    <row r="2399" spans="4:23" ht="15.6" customHeight="1" x14ac:dyDescent="0.25">
      <c r="D2399" s="18"/>
      <c r="W2399" s="24"/>
    </row>
    <row r="2400" spans="4:23" ht="15.6" customHeight="1" x14ac:dyDescent="0.25">
      <c r="D2400" s="18"/>
      <c r="W2400" s="24"/>
    </row>
    <row r="2401" spans="4:23" ht="15.6" customHeight="1" x14ac:dyDescent="0.25">
      <c r="D2401" s="18"/>
      <c r="W2401" s="24"/>
    </row>
    <row r="2402" spans="4:23" ht="15.6" customHeight="1" x14ac:dyDescent="0.25">
      <c r="D2402" s="18"/>
      <c r="W2402" s="24"/>
    </row>
    <row r="2403" spans="4:23" ht="15.6" customHeight="1" x14ac:dyDescent="0.25">
      <c r="D2403" s="18"/>
      <c r="W2403" s="24"/>
    </row>
    <row r="2404" spans="4:23" ht="15.6" customHeight="1" x14ac:dyDescent="0.25">
      <c r="D2404" s="18"/>
      <c r="W2404" s="24"/>
    </row>
    <row r="2405" spans="4:23" ht="15.6" customHeight="1" x14ac:dyDescent="0.25">
      <c r="D2405" s="18"/>
      <c r="W2405" s="24"/>
    </row>
    <row r="2406" spans="4:23" ht="15.6" customHeight="1" x14ac:dyDescent="0.25">
      <c r="D2406" s="18"/>
      <c r="W2406" s="24"/>
    </row>
    <row r="2407" spans="4:23" ht="15.6" customHeight="1" x14ac:dyDescent="0.25">
      <c r="D2407" s="18"/>
      <c r="W2407" s="24"/>
    </row>
    <row r="2408" spans="4:23" ht="15.6" customHeight="1" x14ac:dyDescent="0.25">
      <c r="D2408" s="18"/>
      <c r="W2408" s="24"/>
    </row>
    <row r="2409" spans="4:23" ht="15.6" customHeight="1" x14ac:dyDescent="0.25">
      <c r="D2409" s="18"/>
      <c r="W2409" s="24"/>
    </row>
    <row r="2410" spans="4:23" ht="15.6" customHeight="1" x14ac:dyDescent="0.25">
      <c r="D2410" s="18"/>
      <c r="W2410" s="24"/>
    </row>
    <row r="2411" spans="4:23" ht="15.6" customHeight="1" x14ac:dyDescent="0.25">
      <c r="D2411" s="18"/>
      <c r="W2411" s="24"/>
    </row>
    <row r="2412" spans="4:23" ht="15.6" customHeight="1" x14ac:dyDescent="0.25">
      <c r="D2412" s="18"/>
      <c r="W2412" s="24"/>
    </row>
    <row r="2413" spans="4:23" ht="15.6" customHeight="1" x14ac:dyDescent="0.25">
      <c r="D2413" s="18"/>
      <c r="W2413" s="24"/>
    </row>
    <row r="2414" spans="4:23" ht="15.6" customHeight="1" x14ac:dyDescent="0.25">
      <c r="D2414" s="18"/>
      <c r="W2414" s="24"/>
    </row>
    <row r="2415" spans="4:23" ht="15.6" customHeight="1" x14ac:dyDescent="0.25">
      <c r="D2415" s="18"/>
      <c r="W2415" s="24"/>
    </row>
    <row r="2416" spans="4:23" ht="15.6" customHeight="1" x14ac:dyDescent="0.25">
      <c r="D2416" s="18"/>
      <c r="W2416" s="24"/>
    </row>
    <row r="2417" spans="4:23" ht="15.6" customHeight="1" x14ac:dyDescent="0.25">
      <c r="D2417" s="18"/>
      <c r="W2417" s="24"/>
    </row>
    <row r="2418" spans="4:23" ht="15.6" customHeight="1" x14ac:dyDescent="0.25">
      <c r="D2418" s="18"/>
      <c r="W2418" s="24"/>
    </row>
    <row r="2419" spans="4:23" ht="15.6" customHeight="1" x14ac:dyDescent="0.25">
      <c r="D2419" s="18"/>
      <c r="W2419" s="24"/>
    </row>
    <row r="2420" spans="4:23" ht="15.6" customHeight="1" x14ac:dyDescent="0.25">
      <c r="D2420" s="18"/>
      <c r="W2420" s="24"/>
    </row>
    <row r="2421" spans="4:23" ht="15.6" customHeight="1" x14ac:dyDescent="0.25">
      <c r="D2421" s="18"/>
      <c r="W2421" s="24"/>
    </row>
    <row r="2422" spans="4:23" ht="15.6" customHeight="1" x14ac:dyDescent="0.25">
      <c r="D2422" s="18"/>
      <c r="W2422" s="24"/>
    </row>
    <row r="2423" spans="4:23" ht="15.6" customHeight="1" x14ac:dyDescent="0.25">
      <c r="D2423" s="18"/>
      <c r="W2423" s="24"/>
    </row>
    <row r="2424" spans="4:23" ht="15.6" customHeight="1" x14ac:dyDescent="0.25">
      <c r="D2424" s="18"/>
      <c r="W2424" s="24"/>
    </row>
    <row r="2425" spans="4:23" ht="15.6" customHeight="1" x14ac:dyDescent="0.25">
      <c r="D2425" s="18"/>
      <c r="W2425" s="24"/>
    </row>
    <row r="2426" spans="4:23" ht="15.6" customHeight="1" x14ac:dyDescent="0.25">
      <c r="D2426" s="18"/>
      <c r="W2426" s="24"/>
    </row>
    <row r="2427" spans="4:23" ht="15.6" customHeight="1" x14ac:dyDescent="0.25">
      <c r="D2427" s="18"/>
      <c r="W2427" s="24"/>
    </row>
    <row r="2428" spans="4:23" ht="15.6" customHeight="1" x14ac:dyDescent="0.25">
      <c r="D2428" s="18"/>
      <c r="W2428" s="24"/>
    </row>
    <row r="2429" spans="4:23" ht="15.6" customHeight="1" x14ac:dyDescent="0.25">
      <c r="D2429" s="18"/>
      <c r="W2429" s="24"/>
    </row>
    <row r="2430" spans="4:23" ht="15.6" customHeight="1" x14ac:dyDescent="0.25">
      <c r="D2430" s="18"/>
      <c r="W2430" s="24"/>
    </row>
    <row r="2431" spans="4:23" ht="15.6" customHeight="1" x14ac:dyDescent="0.25">
      <c r="D2431" s="18"/>
      <c r="W2431" s="24"/>
    </row>
    <row r="2432" spans="4:23" ht="15.6" customHeight="1" x14ac:dyDescent="0.25">
      <c r="D2432" s="18"/>
      <c r="W2432" s="24"/>
    </row>
    <row r="2433" spans="4:23" ht="15.6" customHeight="1" x14ac:dyDescent="0.25">
      <c r="D2433" s="18"/>
      <c r="W2433" s="24"/>
    </row>
    <row r="2434" spans="4:23" ht="15.6" customHeight="1" x14ac:dyDescent="0.25">
      <c r="D2434" s="18"/>
      <c r="W2434" s="24"/>
    </row>
    <row r="2435" spans="4:23" ht="15.6" customHeight="1" x14ac:dyDescent="0.25">
      <c r="D2435" s="18"/>
      <c r="W2435" s="24"/>
    </row>
    <row r="2436" spans="4:23" ht="15.6" customHeight="1" x14ac:dyDescent="0.25">
      <c r="D2436" s="18"/>
      <c r="W2436" s="24"/>
    </row>
    <row r="2437" spans="4:23" ht="15.6" customHeight="1" x14ac:dyDescent="0.25">
      <c r="D2437" s="18"/>
      <c r="W2437" s="24"/>
    </row>
    <row r="2438" spans="4:23" ht="15.6" customHeight="1" x14ac:dyDescent="0.25">
      <c r="D2438" s="18"/>
      <c r="W2438" s="24"/>
    </row>
    <row r="2439" spans="4:23" ht="15.6" customHeight="1" x14ac:dyDescent="0.25">
      <c r="D2439" s="18"/>
      <c r="W2439" s="24"/>
    </row>
    <row r="2440" spans="4:23" ht="15.6" customHeight="1" x14ac:dyDescent="0.25">
      <c r="D2440" s="18"/>
      <c r="W2440" s="24"/>
    </row>
    <row r="2441" spans="4:23" ht="15.6" customHeight="1" x14ac:dyDescent="0.25">
      <c r="D2441" s="18"/>
      <c r="W2441" s="24"/>
    </row>
    <row r="2442" spans="4:23" ht="15.6" customHeight="1" x14ac:dyDescent="0.25">
      <c r="D2442" s="18"/>
      <c r="W2442" s="24"/>
    </row>
    <row r="2443" spans="4:23" ht="15.6" customHeight="1" x14ac:dyDescent="0.25">
      <c r="D2443" s="18"/>
      <c r="W2443" s="24"/>
    </row>
    <row r="2444" spans="4:23" ht="15.6" customHeight="1" x14ac:dyDescent="0.25">
      <c r="D2444" s="18"/>
      <c r="W2444" s="24"/>
    </row>
    <row r="2445" spans="4:23" ht="15.6" customHeight="1" x14ac:dyDescent="0.25">
      <c r="D2445" s="18"/>
      <c r="W2445" s="24"/>
    </row>
    <row r="2446" spans="4:23" ht="15.6" customHeight="1" x14ac:dyDescent="0.25">
      <c r="D2446" s="18"/>
      <c r="W2446" s="24"/>
    </row>
    <row r="2447" spans="4:23" ht="15.6" customHeight="1" x14ac:dyDescent="0.25">
      <c r="D2447" s="18"/>
      <c r="W2447" s="24"/>
    </row>
    <row r="2448" spans="4:23" ht="15.6" customHeight="1" x14ac:dyDescent="0.25">
      <c r="D2448" s="18"/>
      <c r="W2448" s="24"/>
    </row>
    <row r="2449" spans="4:23" ht="15.6" customHeight="1" x14ac:dyDescent="0.25">
      <c r="D2449" s="18"/>
      <c r="W2449" s="24"/>
    </row>
    <row r="2450" spans="4:23" ht="15.6" customHeight="1" x14ac:dyDescent="0.25">
      <c r="D2450" s="18"/>
      <c r="W2450" s="24"/>
    </row>
    <row r="2451" spans="4:23" ht="15.6" customHeight="1" x14ac:dyDescent="0.25">
      <c r="D2451" s="18"/>
      <c r="W2451" s="24"/>
    </row>
    <row r="2452" spans="4:23" ht="15.6" customHeight="1" x14ac:dyDescent="0.25">
      <c r="D2452" s="18"/>
      <c r="W2452" s="24"/>
    </row>
    <row r="2453" spans="4:23" ht="15.6" customHeight="1" x14ac:dyDescent="0.25">
      <c r="D2453" s="18"/>
      <c r="W2453" s="24"/>
    </row>
    <row r="2454" spans="4:23" ht="15.6" customHeight="1" x14ac:dyDescent="0.25">
      <c r="D2454" s="18"/>
      <c r="W2454" s="24"/>
    </row>
    <row r="2455" spans="4:23" ht="15.6" customHeight="1" x14ac:dyDescent="0.25">
      <c r="D2455" s="18"/>
      <c r="W2455" s="24"/>
    </row>
    <row r="2456" spans="4:23" ht="15.6" customHeight="1" x14ac:dyDescent="0.25">
      <c r="D2456" s="18"/>
      <c r="W2456" s="24"/>
    </row>
    <row r="2457" spans="4:23" ht="15.6" customHeight="1" x14ac:dyDescent="0.25">
      <c r="D2457" s="18"/>
      <c r="W2457" s="24"/>
    </row>
    <row r="2458" spans="4:23" ht="15.6" customHeight="1" x14ac:dyDescent="0.25">
      <c r="D2458" s="18"/>
      <c r="W2458" s="24"/>
    </row>
    <row r="2459" spans="4:23" ht="15.6" customHeight="1" x14ac:dyDescent="0.25">
      <c r="D2459" s="18"/>
      <c r="W2459" s="24"/>
    </row>
    <row r="2460" spans="4:23" ht="15.6" customHeight="1" x14ac:dyDescent="0.25">
      <c r="D2460" s="18"/>
      <c r="W2460" s="24"/>
    </row>
    <row r="2461" spans="4:23" ht="15.6" customHeight="1" x14ac:dyDescent="0.25">
      <c r="D2461" s="18"/>
      <c r="W2461" s="24"/>
    </row>
    <row r="2462" spans="4:23" ht="15.6" customHeight="1" x14ac:dyDescent="0.25">
      <c r="D2462" s="18"/>
      <c r="W2462" s="24"/>
    </row>
    <row r="2463" spans="4:23" ht="15.6" customHeight="1" x14ac:dyDescent="0.25">
      <c r="D2463" s="18"/>
      <c r="W2463" s="24"/>
    </row>
    <row r="2464" spans="4:23" ht="15.6" customHeight="1" x14ac:dyDescent="0.25">
      <c r="D2464" s="18"/>
      <c r="W2464" s="24"/>
    </row>
    <row r="2465" spans="4:23" ht="15.6" customHeight="1" x14ac:dyDescent="0.25">
      <c r="D2465" s="18"/>
      <c r="W2465" s="24"/>
    </row>
    <row r="2466" spans="4:23" ht="15.6" customHeight="1" x14ac:dyDescent="0.25">
      <c r="D2466" s="18"/>
      <c r="W2466" s="24"/>
    </row>
    <row r="2467" spans="4:23" ht="15.6" customHeight="1" x14ac:dyDescent="0.25">
      <c r="D2467" s="18"/>
      <c r="W2467" s="24"/>
    </row>
    <row r="2468" spans="4:23" ht="15.6" customHeight="1" x14ac:dyDescent="0.25">
      <c r="D2468" s="18"/>
      <c r="W2468" s="24"/>
    </row>
    <row r="2469" spans="4:23" ht="15.6" customHeight="1" x14ac:dyDescent="0.25">
      <c r="D2469" s="18"/>
      <c r="W2469" s="24"/>
    </row>
    <row r="2470" spans="4:23" ht="15.6" customHeight="1" x14ac:dyDescent="0.25">
      <c r="D2470" s="18"/>
      <c r="W2470" s="24"/>
    </row>
    <row r="2471" spans="4:23" ht="15.6" customHeight="1" x14ac:dyDescent="0.25">
      <c r="D2471" s="18"/>
      <c r="W2471" s="24"/>
    </row>
    <row r="2472" spans="4:23" ht="15.6" customHeight="1" x14ac:dyDescent="0.25">
      <c r="D2472" s="18"/>
      <c r="W2472" s="24"/>
    </row>
    <row r="2473" spans="4:23" ht="15.6" customHeight="1" x14ac:dyDescent="0.25">
      <c r="D2473" s="18"/>
      <c r="W2473" s="24"/>
    </row>
    <row r="2474" spans="4:23" ht="15.6" customHeight="1" x14ac:dyDescent="0.25">
      <c r="D2474" s="18"/>
      <c r="W2474" s="24"/>
    </row>
    <row r="2475" spans="4:23" ht="15.6" customHeight="1" x14ac:dyDescent="0.25">
      <c r="D2475" s="18"/>
      <c r="W2475" s="24"/>
    </row>
    <row r="2476" spans="4:23" ht="15.6" customHeight="1" x14ac:dyDescent="0.25">
      <c r="D2476" s="18"/>
      <c r="W2476" s="24"/>
    </row>
    <row r="2477" spans="4:23" ht="15.6" customHeight="1" x14ac:dyDescent="0.25">
      <c r="D2477" s="18"/>
      <c r="W2477" s="24"/>
    </row>
    <row r="2478" spans="4:23" ht="15.6" customHeight="1" x14ac:dyDescent="0.25">
      <c r="D2478" s="18"/>
      <c r="W2478" s="24"/>
    </row>
    <row r="2479" spans="4:23" ht="15.6" customHeight="1" x14ac:dyDescent="0.25">
      <c r="D2479" s="18"/>
      <c r="W2479" s="24"/>
    </row>
    <row r="2480" spans="4:23" ht="15.6" customHeight="1" x14ac:dyDescent="0.25">
      <c r="D2480" s="18"/>
      <c r="W2480" s="24"/>
    </row>
    <row r="2481" spans="4:23" ht="15.6" customHeight="1" x14ac:dyDescent="0.25">
      <c r="D2481" s="18"/>
      <c r="W2481" s="24"/>
    </row>
    <row r="2482" spans="4:23" ht="15.6" customHeight="1" x14ac:dyDescent="0.25">
      <c r="D2482" s="18"/>
      <c r="W2482" s="24"/>
    </row>
    <row r="2483" spans="4:23" ht="15.6" customHeight="1" x14ac:dyDescent="0.25">
      <c r="D2483" s="18"/>
      <c r="W2483" s="24"/>
    </row>
    <row r="2484" spans="4:23" ht="15.6" customHeight="1" x14ac:dyDescent="0.25">
      <c r="D2484" s="18"/>
      <c r="W2484" s="24"/>
    </row>
    <row r="2485" spans="4:23" ht="15.6" customHeight="1" x14ac:dyDescent="0.25">
      <c r="D2485" s="18"/>
      <c r="W2485" s="24"/>
    </row>
    <row r="2486" spans="4:23" ht="15.6" customHeight="1" x14ac:dyDescent="0.25">
      <c r="D2486" s="18"/>
      <c r="W2486" s="24"/>
    </row>
    <row r="2487" spans="4:23" ht="15.6" customHeight="1" x14ac:dyDescent="0.25">
      <c r="D2487" s="18"/>
      <c r="W2487" s="24"/>
    </row>
    <row r="2488" spans="4:23" ht="15.6" customHeight="1" x14ac:dyDescent="0.25">
      <c r="D2488" s="18"/>
      <c r="W2488" s="24"/>
    </row>
    <row r="2489" spans="4:23" ht="15.6" customHeight="1" x14ac:dyDescent="0.25">
      <c r="D2489" s="18"/>
      <c r="W2489" s="24"/>
    </row>
    <row r="2490" spans="4:23" ht="15.6" customHeight="1" x14ac:dyDescent="0.25">
      <c r="D2490" s="18"/>
      <c r="W2490" s="24"/>
    </row>
    <row r="2491" spans="4:23" ht="15.6" customHeight="1" x14ac:dyDescent="0.25">
      <c r="D2491" s="18"/>
      <c r="W2491" s="24"/>
    </row>
    <row r="2492" spans="4:23" ht="15.6" customHeight="1" x14ac:dyDescent="0.25">
      <c r="D2492" s="18"/>
      <c r="W2492" s="24"/>
    </row>
    <row r="2493" spans="4:23" ht="15.6" customHeight="1" x14ac:dyDescent="0.25">
      <c r="D2493" s="18"/>
      <c r="W2493" s="24"/>
    </row>
    <row r="2494" spans="4:23" ht="15.6" customHeight="1" x14ac:dyDescent="0.25">
      <c r="D2494" s="18"/>
      <c r="W2494" s="24"/>
    </row>
    <row r="2495" spans="4:23" ht="15.6" customHeight="1" x14ac:dyDescent="0.25">
      <c r="D2495" s="18"/>
      <c r="W2495" s="24"/>
    </row>
    <row r="2496" spans="4:23" ht="15.6" customHeight="1" x14ac:dyDescent="0.25">
      <c r="D2496" s="18"/>
      <c r="W2496" s="24"/>
    </row>
    <row r="2497" spans="4:23" ht="15.6" customHeight="1" x14ac:dyDescent="0.25">
      <c r="D2497" s="18"/>
      <c r="W2497" s="24"/>
    </row>
    <row r="2498" spans="4:23" ht="15.6" customHeight="1" x14ac:dyDescent="0.25">
      <c r="D2498" s="18"/>
      <c r="W2498" s="24"/>
    </row>
    <row r="2499" spans="4:23" ht="15.6" customHeight="1" x14ac:dyDescent="0.25">
      <c r="D2499" s="18"/>
      <c r="W2499" s="24"/>
    </row>
    <row r="2500" spans="4:23" ht="15.6" customHeight="1" x14ac:dyDescent="0.25">
      <c r="D2500" s="18"/>
      <c r="W2500" s="24"/>
    </row>
    <row r="2501" spans="4:23" ht="15.6" customHeight="1" x14ac:dyDescent="0.25">
      <c r="D2501" s="18"/>
      <c r="W2501" s="24"/>
    </row>
    <row r="2502" spans="4:23" ht="15.6" customHeight="1" x14ac:dyDescent="0.25">
      <c r="D2502" s="18"/>
      <c r="W2502" s="24"/>
    </row>
    <row r="2503" spans="4:23" ht="15.6" customHeight="1" x14ac:dyDescent="0.25">
      <c r="D2503" s="18"/>
      <c r="W2503" s="24"/>
    </row>
    <row r="2504" spans="4:23" ht="15.6" customHeight="1" x14ac:dyDescent="0.25">
      <c r="D2504" s="18"/>
      <c r="W2504" s="24"/>
    </row>
    <row r="2505" spans="4:23" ht="15.6" customHeight="1" x14ac:dyDescent="0.25">
      <c r="D2505" s="18"/>
      <c r="W2505" s="24"/>
    </row>
    <row r="2506" spans="4:23" ht="15.6" customHeight="1" x14ac:dyDescent="0.25">
      <c r="D2506" s="18"/>
      <c r="W2506" s="24"/>
    </row>
    <row r="2507" spans="4:23" ht="15.6" customHeight="1" x14ac:dyDescent="0.25">
      <c r="D2507" s="18"/>
      <c r="W2507" s="24"/>
    </row>
    <row r="2508" spans="4:23" ht="15.6" customHeight="1" x14ac:dyDescent="0.25">
      <c r="D2508" s="18"/>
      <c r="W2508" s="24"/>
    </row>
    <row r="2509" spans="4:23" ht="15.6" customHeight="1" x14ac:dyDescent="0.25">
      <c r="D2509" s="18"/>
      <c r="W2509" s="24"/>
    </row>
    <row r="2510" spans="4:23" ht="15.6" customHeight="1" x14ac:dyDescent="0.25">
      <c r="D2510" s="18"/>
      <c r="W2510" s="24"/>
    </row>
    <row r="2511" spans="4:23" ht="15.6" customHeight="1" x14ac:dyDescent="0.25">
      <c r="D2511" s="18"/>
      <c r="W2511" s="24"/>
    </row>
    <row r="2512" spans="4:23" ht="15.6" customHeight="1" x14ac:dyDescent="0.25">
      <c r="D2512" s="18"/>
      <c r="W2512" s="24"/>
    </row>
    <row r="2513" spans="4:23" ht="15.6" customHeight="1" x14ac:dyDescent="0.25">
      <c r="D2513" s="18"/>
      <c r="W2513" s="24"/>
    </row>
    <row r="2514" spans="4:23" ht="15.6" customHeight="1" x14ac:dyDescent="0.25">
      <c r="D2514" s="18"/>
      <c r="W2514" s="24"/>
    </row>
    <row r="2515" spans="4:23" ht="15.6" customHeight="1" x14ac:dyDescent="0.25">
      <c r="D2515" s="18"/>
      <c r="W2515" s="24"/>
    </row>
    <row r="2516" spans="4:23" ht="15.6" customHeight="1" x14ac:dyDescent="0.25">
      <c r="D2516" s="18"/>
      <c r="W2516" s="24"/>
    </row>
    <row r="2517" spans="4:23" ht="15.6" customHeight="1" x14ac:dyDescent="0.25">
      <c r="D2517" s="18"/>
      <c r="W2517" s="24"/>
    </row>
    <row r="2518" spans="4:23" ht="15.6" customHeight="1" x14ac:dyDescent="0.25">
      <c r="D2518" s="18"/>
      <c r="W2518" s="24"/>
    </row>
    <row r="2519" spans="4:23" ht="15.6" customHeight="1" x14ac:dyDescent="0.25">
      <c r="D2519" s="18"/>
      <c r="W2519" s="24"/>
    </row>
    <row r="2520" spans="4:23" ht="15.6" customHeight="1" x14ac:dyDescent="0.25">
      <c r="D2520" s="18"/>
      <c r="W2520" s="24"/>
    </row>
    <row r="2521" spans="4:23" ht="15.6" customHeight="1" x14ac:dyDescent="0.25">
      <c r="D2521" s="18"/>
      <c r="W2521" s="24"/>
    </row>
    <row r="2522" spans="4:23" ht="15.6" customHeight="1" x14ac:dyDescent="0.25">
      <c r="D2522" s="18"/>
      <c r="W2522" s="24"/>
    </row>
    <row r="2523" spans="4:23" ht="15.6" customHeight="1" x14ac:dyDescent="0.25">
      <c r="D2523" s="18"/>
      <c r="W2523" s="24"/>
    </row>
    <row r="2524" spans="4:23" ht="15.6" customHeight="1" x14ac:dyDescent="0.25">
      <c r="D2524" s="18"/>
      <c r="W2524" s="24"/>
    </row>
    <row r="2525" spans="4:23" ht="15.6" customHeight="1" x14ac:dyDescent="0.25">
      <c r="D2525" s="18"/>
      <c r="W2525" s="24"/>
    </row>
    <row r="2526" spans="4:23" ht="15.6" customHeight="1" x14ac:dyDescent="0.25">
      <c r="D2526" s="18"/>
      <c r="W2526" s="24"/>
    </row>
    <row r="2527" spans="4:23" ht="15.6" customHeight="1" x14ac:dyDescent="0.25">
      <c r="D2527" s="18"/>
      <c r="W2527" s="24"/>
    </row>
    <row r="2528" spans="4:23" ht="15.6" customHeight="1" x14ac:dyDescent="0.25">
      <c r="D2528" s="18"/>
      <c r="W2528" s="24"/>
    </row>
    <row r="2529" spans="4:23" ht="15.6" customHeight="1" x14ac:dyDescent="0.25">
      <c r="D2529" s="18"/>
      <c r="W2529" s="24"/>
    </row>
    <row r="2530" spans="4:23" ht="15.6" customHeight="1" x14ac:dyDescent="0.25">
      <c r="D2530" s="18"/>
      <c r="W2530" s="24"/>
    </row>
    <row r="2531" spans="4:23" ht="15.6" customHeight="1" x14ac:dyDescent="0.25">
      <c r="D2531" s="18"/>
      <c r="W2531" s="24"/>
    </row>
    <row r="2532" spans="4:23" ht="15.6" customHeight="1" x14ac:dyDescent="0.25">
      <c r="D2532" s="18"/>
      <c r="W2532" s="24"/>
    </row>
    <row r="2533" spans="4:23" ht="15.6" customHeight="1" x14ac:dyDescent="0.25">
      <c r="D2533" s="18"/>
      <c r="W2533" s="24"/>
    </row>
    <row r="2534" spans="4:23" ht="15.6" customHeight="1" x14ac:dyDescent="0.25">
      <c r="D2534" s="18"/>
      <c r="W2534" s="24"/>
    </row>
    <row r="2535" spans="4:23" ht="15.6" customHeight="1" x14ac:dyDescent="0.25">
      <c r="D2535" s="18"/>
      <c r="W2535" s="24"/>
    </row>
    <row r="2536" spans="4:23" ht="15.6" customHeight="1" x14ac:dyDescent="0.25">
      <c r="D2536" s="18"/>
      <c r="W2536" s="24"/>
    </row>
    <row r="2537" spans="4:23" ht="15.6" customHeight="1" x14ac:dyDescent="0.25">
      <c r="D2537" s="18"/>
      <c r="W2537" s="24"/>
    </row>
    <row r="2538" spans="4:23" ht="15.6" customHeight="1" x14ac:dyDescent="0.25">
      <c r="D2538" s="18"/>
      <c r="W2538" s="24"/>
    </row>
    <row r="2539" spans="4:23" ht="15.6" customHeight="1" x14ac:dyDescent="0.25">
      <c r="D2539" s="18"/>
      <c r="W2539" s="24"/>
    </row>
    <row r="2540" spans="4:23" ht="15.6" customHeight="1" x14ac:dyDescent="0.25">
      <c r="D2540" s="18"/>
      <c r="W2540" s="24"/>
    </row>
    <row r="2541" spans="4:23" ht="15.6" customHeight="1" x14ac:dyDescent="0.25">
      <c r="D2541" s="18"/>
      <c r="W2541" s="24"/>
    </row>
    <row r="2542" spans="4:23" ht="15.6" customHeight="1" x14ac:dyDescent="0.25">
      <c r="D2542" s="18"/>
      <c r="W2542" s="24"/>
    </row>
    <row r="2543" spans="4:23" ht="15.6" customHeight="1" x14ac:dyDescent="0.25">
      <c r="D2543" s="18"/>
      <c r="W2543" s="24"/>
    </row>
    <row r="2544" spans="4:23" ht="15.6" customHeight="1" x14ac:dyDescent="0.25">
      <c r="D2544" s="18"/>
      <c r="W2544" s="24"/>
    </row>
    <row r="2545" spans="4:23" ht="15.6" customHeight="1" x14ac:dyDescent="0.25">
      <c r="D2545" s="18"/>
      <c r="W2545" s="24"/>
    </row>
    <row r="2546" spans="4:23" ht="15.6" customHeight="1" x14ac:dyDescent="0.25">
      <c r="D2546" s="18"/>
      <c r="W2546" s="24"/>
    </row>
    <row r="2547" spans="4:23" ht="15.6" customHeight="1" x14ac:dyDescent="0.25">
      <c r="D2547" s="18"/>
      <c r="W2547" s="24"/>
    </row>
    <row r="2548" spans="4:23" ht="15.6" customHeight="1" x14ac:dyDescent="0.25">
      <c r="D2548" s="18"/>
      <c r="W2548" s="24"/>
    </row>
    <row r="2549" spans="4:23" ht="15.6" customHeight="1" x14ac:dyDescent="0.25">
      <c r="D2549" s="18"/>
      <c r="W2549" s="24"/>
    </row>
    <row r="2550" spans="4:23" ht="15.6" customHeight="1" x14ac:dyDescent="0.25">
      <c r="D2550" s="18"/>
      <c r="W2550" s="24"/>
    </row>
    <row r="2551" spans="4:23" ht="15.6" customHeight="1" x14ac:dyDescent="0.25">
      <c r="D2551" s="18"/>
      <c r="W2551" s="24"/>
    </row>
    <row r="2552" spans="4:23" ht="15.6" customHeight="1" x14ac:dyDescent="0.25">
      <c r="D2552" s="18"/>
      <c r="W2552" s="24"/>
    </row>
    <row r="2553" spans="4:23" ht="15.6" customHeight="1" x14ac:dyDescent="0.25">
      <c r="D2553" s="18"/>
      <c r="W2553" s="24"/>
    </row>
    <row r="2554" spans="4:23" ht="15.6" customHeight="1" x14ac:dyDescent="0.25">
      <c r="D2554" s="18"/>
      <c r="W2554" s="24"/>
    </row>
    <row r="2555" spans="4:23" ht="15.6" customHeight="1" x14ac:dyDescent="0.25">
      <c r="D2555" s="18"/>
      <c r="W2555" s="24"/>
    </row>
    <row r="2556" spans="4:23" ht="15.6" customHeight="1" x14ac:dyDescent="0.25">
      <c r="D2556" s="18"/>
      <c r="W2556" s="24"/>
    </row>
    <row r="2557" spans="4:23" ht="15.6" customHeight="1" x14ac:dyDescent="0.25">
      <c r="D2557" s="18"/>
      <c r="W2557" s="24"/>
    </row>
    <row r="2558" spans="4:23" ht="15.6" customHeight="1" x14ac:dyDescent="0.25">
      <c r="D2558" s="18"/>
      <c r="W2558" s="24"/>
    </row>
    <row r="2559" spans="4:23" ht="15.6" customHeight="1" x14ac:dyDescent="0.25">
      <c r="D2559" s="18"/>
      <c r="W2559" s="24"/>
    </row>
    <row r="2560" spans="4:23" ht="15.6" customHeight="1" x14ac:dyDescent="0.25">
      <c r="D2560" s="18"/>
      <c r="W2560" s="24"/>
    </row>
    <row r="2561" spans="4:23" ht="15.6" customHeight="1" x14ac:dyDescent="0.25">
      <c r="D2561" s="18"/>
      <c r="W2561" s="24"/>
    </row>
    <row r="2562" spans="4:23" ht="15.6" customHeight="1" x14ac:dyDescent="0.25">
      <c r="D2562" s="18"/>
      <c r="W2562" s="24"/>
    </row>
    <row r="2563" spans="4:23" ht="15.6" customHeight="1" x14ac:dyDescent="0.25">
      <c r="D2563" s="18"/>
      <c r="W2563" s="24"/>
    </row>
    <row r="2564" spans="4:23" ht="15.6" customHeight="1" x14ac:dyDescent="0.25">
      <c r="D2564" s="18"/>
      <c r="W2564" s="24"/>
    </row>
    <row r="2565" spans="4:23" ht="15.6" customHeight="1" x14ac:dyDescent="0.25">
      <c r="D2565" s="18"/>
      <c r="W2565" s="24"/>
    </row>
    <row r="2566" spans="4:23" ht="15.6" customHeight="1" x14ac:dyDescent="0.25">
      <c r="D2566" s="18"/>
      <c r="W2566" s="24"/>
    </row>
    <row r="2567" spans="4:23" ht="15.6" customHeight="1" x14ac:dyDescent="0.25">
      <c r="D2567" s="18"/>
      <c r="W2567" s="24"/>
    </row>
    <row r="2568" spans="4:23" ht="15.6" customHeight="1" x14ac:dyDescent="0.25">
      <c r="D2568" s="18"/>
      <c r="W2568" s="24"/>
    </row>
    <row r="2569" spans="4:23" ht="15.6" customHeight="1" x14ac:dyDescent="0.25">
      <c r="D2569" s="18"/>
      <c r="W2569" s="24"/>
    </row>
    <row r="2570" spans="4:23" ht="15.6" customHeight="1" x14ac:dyDescent="0.25">
      <c r="D2570" s="18"/>
      <c r="W2570" s="24"/>
    </row>
    <row r="2571" spans="4:23" ht="15.6" customHeight="1" x14ac:dyDescent="0.25">
      <c r="D2571" s="18"/>
      <c r="W2571" s="24"/>
    </row>
    <row r="2572" spans="4:23" ht="15.6" customHeight="1" x14ac:dyDescent="0.25">
      <c r="D2572" s="18"/>
      <c r="W2572" s="24"/>
    </row>
    <row r="2573" spans="4:23" ht="15.6" customHeight="1" x14ac:dyDescent="0.25">
      <c r="D2573" s="18"/>
      <c r="W2573" s="24"/>
    </row>
    <row r="2574" spans="4:23" ht="15.6" customHeight="1" x14ac:dyDescent="0.25">
      <c r="D2574" s="18"/>
      <c r="W2574" s="24"/>
    </row>
    <row r="2575" spans="4:23" ht="15.6" customHeight="1" x14ac:dyDescent="0.25">
      <c r="D2575" s="18"/>
      <c r="W2575" s="24"/>
    </row>
    <row r="2576" spans="4:23" ht="15.6" customHeight="1" x14ac:dyDescent="0.25">
      <c r="D2576" s="18"/>
      <c r="W2576" s="24"/>
    </row>
    <row r="2577" spans="4:23" ht="15.6" customHeight="1" x14ac:dyDescent="0.25">
      <c r="D2577" s="18"/>
      <c r="W2577" s="24"/>
    </row>
    <row r="2578" spans="4:23" ht="15.6" customHeight="1" x14ac:dyDescent="0.25">
      <c r="D2578" s="18"/>
      <c r="W2578" s="24"/>
    </row>
    <row r="2579" spans="4:23" ht="15.6" customHeight="1" x14ac:dyDescent="0.25">
      <c r="D2579" s="18"/>
      <c r="W2579" s="24"/>
    </row>
    <row r="2580" spans="4:23" ht="15.6" customHeight="1" x14ac:dyDescent="0.25">
      <c r="D2580" s="18"/>
      <c r="W2580" s="24"/>
    </row>
    <row r="2581" spans="4:23" ht="15.6" customHeight="1" x14ac:dyDescent="0.25">
      <c r="D2581" s="18"/>
      <c r="W2581" s="24"/>
    </row>
    <row r="2582" spans="4:23" ht="15.6" customHeight="1" x14ac:dyDescent="0.25">
      <c r="D2582" s="18"/>
      <c r="W2582" s="24"/>
    </row>
    <row r="2583" spans="4:23" ht="15.6" customHeight="1" x14ac:dyDescent="0.25">
      <c r="D2583" s="18"/>
      <c r="W2583" s="24"/>
    </row>
    <row r="2584" spans="4:23" ht="15.6" customHeight="1" x14ac:dyDescent="0.25">
      <c r="D2584" s="18"/>
      <c r="W2584" s="24"/>
    </row>
    <row r="2585" spans="4:23" ht="15.6" customHeight="1" x14ac:dyDescent="0.25">
      <c r="D2585" s="18"/>
      <c r="W2585" s="24"/>
    </row>
    <row r="2586" spans="4:23" ht="15.6" customHeight="1" x14ac:dyDescent="0.25">
      <c r="D2586" s="18"/>
      <c r="W2586" s="24"/>
    </row>
    <row r="2587" spans="4:23" ht="15.6" customHeight="1" x14ac:dyDescent="0.25">
      <c r="D2587" s="18"/>
      <c r="W2587" s="24"/>
    </row>
    <row r="2588" spans="4:23" ht="15.6" customHeight="1" x14ac:dyDescent="0.25">
      <c r="D2588" s="18"/>
      <c r="W2588" s="24"/>
    </row>
    <row r="2589" spans="4:23" ht="15.6" customHeight="1" x14ac:dyDescent="0.25">
      <c r="D2589" s="18"/>
      <c r="W2589" s="24"/>
    </row>
    <row r="2590" spans="4:23" ht="15.6" customHeight="1" x14ac:dyDescent="0.25">
      <c r="D2590" s="18"/>
      <c r="W2590" s="24"/>
    </row>
    <row r="2591" spans="4:23" ht="15.6" customHeight="1" x14ac:dyDescent="0.25">
      <c r="D2591" s="18"/>
      <c r="W2591" s="24"/>
    </row>
    <row r="2592" spans="4:23" ht="15.6" customHeight="1" x14ac:dyDescent="0.25">
      <c r="D2592" s="18"/>
      <c r="W2592" s="24"/>
    </row>
    <row r="2593" spans="4:23" ht="15.6" customHeight="1" x14ac:dyDescent="0.25">
      <c r="D2593" s="18"/>
      <c r="W2593" s="24"/>
    </row>
    <row r="2594" spans="4:23" ht="15.6" customHeight="1" x14ac:dyDescent="0.25">
      <c r="D2594" s="18"/>
      <c r="W2594" s="24"/>
    </row>
    <row r="2595" spans="4:23" ht="15.6" customHeight="1" x14ac:dyDescent="0.25">
      <c r="D2595" s="18"/>
      <c r="W2595" s="24"/>
    </row>
    <row r="2596" spans="4:23" ht="15.6" customHeight="1" x14ac:dyDescent="0.25">
      <c r="D2596" s="18"/>
      <c r="W2596" s="24"/>
    </row>
    <row r="2597" spans="4:23" ht="15.6" customHeight="1" x14ac:dyDescent="0.25">
      <c r="D2597" s="18"/>
      <c r="W2597" s="24"/>
    </row>
    <row r="2598" spans="4:23" ht="15.6" customHeight="1" x14ac:dyDescent="0.25">
      <c r="D2598" s="18"/>
      <c r="W2598" s="24"/>
    </row>
    <row r="2599" spans="4:23" ht="15.6" customHeight="1" x14ac:dyDescent="0.25">
      <c r="D2599" s="18"/>
      <c r="W2599" s="24"/>
    </row>
    <row r="2600" spans="4:23" ht="15.6" customHeight="1" x14ac:dyDescent="0.25">
      <c r="D2600" s="18"/>
      <c r="W2600" s="24"/>
    </row>
    <row r="2601" spans="4:23" ht="15.6" customHeight="1" x14ac:dyDescent="0.25">
      <c r="D2601" s="18"/>
      <c r="W2601" s="24"/>
    </row>
    <row r="2602" spans="4:23" ht="15.6" customHeight="1" x14ac:dyDescent="0.25">
      <c r="D2602" s="18"/>
      <c r="W2602" s="24"/>
    </row>
    <row r="2603" spans="4:23" ht="15.6" customHeight="1" x14ac:dyDescent="0.25">
      <c r="D2603" s="18"/>
      <c r="W2603" s="24"/>
    </row>
    <row r="2604" spans="4:23" ht="15.6" customHeight="1" x14ac:dyDescent="0.25">
      <c r="D2604" s="18"/>
      <c r="W2604" s="24"/>
    </row>
    <row r="2605" spans="4:23" ht="15.6" customHeight="1" x14ac:dyDescent="0.25">
      <c r="D2605" s="18"/>
      <c r="W2605" s="24"/>
    </row>
    <row r="2606" spans="4:23" ht="15.6" customHeight="1" x14ac:dyDescent="0.25">
      <c r="D2606" s="18"/>
      <c r="W2606" s="24"/>
    </row>
    <row r="2607" spans="4:23" ht="15.6" customHeight="1" x14ac:dyDescent="0.25">
      <c r="D2607" s="18"/>
      <c r="W2607" s="24"/>
    </row>
    <row r="2608" spans="4:23" ht="15.6" customHeight="1" x14ac:dyDescent="0.25">
      <c r="D2608" s="18"/>
      <c r="W2608" s="24"/>
    </row>
    <row r="2609" spans="4:23" ht="15.6" customHeight="1" x14ac:dyDescent="0.25">
      <c r="D2609" s="18"/>
      <c r="W2609" s="24"/>
    </row>
    <row r="2610" spans="4:23" ht="15.6" customHeight="1" x14ac:dyDescent="0.25">
      <c r="D2610" s="18"/>
      <c r="W2610" s="24"/>
    </row>
    <row r="2611" spans="4:23" ht="15.6" customHeight="1" x14ac:dyDescent="0.25">
      <c r="D2611" s="18"/>
      <c r="W2611" s="24"/>
    </row>
    <row r="2612" spans="4:23" ht="15.6" customHeight="1" x14ac:dyDescent="0.25">
      <c r="D2612" s="18"/>
      <c r="W2612" s="24"/>
    </row>
    <row r="2613" spans="4:23" ht="15.6" customHeight="1" x14ac:dyDescent="0.25">
      <c r="D2613" s="18"/>
      <c r="W2613" s="24"/>
    </row>
    <row r="2614" spans="4:23" ht="15.6" customHeight="1" x14ac:dyDescent="0.25">
      <c r="D2614" s="18"/>
      <c r="W2614" s="24"/>
    </row>
    <row r="2615" spans="4:23" ht="15.6" customHeight="1" x14ac:dyDescent="0.25">
      <c r="D2615" s="18"/>
      <c r="W2615" s="24"/>
    </row>
    <row r="2616" spans="4:23" ht="15.6" customHeight="1" x14ac:dyDescent="0.25">
      <c r="D2616" s="18"/>
      <c r="W2616" s="24"/>
    </row>
    <row r="2617" spans="4:23" ht="15.6" customHeight="1" x14ac:dyDescent="0.25">
      <c r="D2617" s="18"/>
      <c r="W2617" s="24"/>
    </row>
    <row r="2618" spans="4:23" ht="15.6" customHeight="1" x14ac:dyDescent="0.25">
      <c r="D2618" s="18"/>
      <c r="W2618" s="24"/>
    </row>
    <row r="2619" spans="4:23" ht="15.6" customHeight="1" x14ac:dyDescent="0.25">
      <c r="D2619" s="18"/>
      <c r="W2619" s="24"/>
    </row>
    <row r="2620" spans="4:23" ht="15.6" customHeight="1" x14ac:dyDescent="0.25">
      <c r="D2620" s="18"/>
      <c r="W2620" s="24"/>
    </row>
    <row r="2621" spans="4:23" ht="15.6" customHeight="1" x14ac:dyDescent="0.25">
      <c r="D2621" s="18"/>
      <c r="W2621" s="24"/>
    </row>
    <row r="2622" spans="4:23" ht="15.6" customHeight="1" x14ac:dyDescent="0.25">
      <c r="D2622" s="18"/>
      <c r="W2622" s="24"/>
    </row>
    <row r="2623" spans="4:23" ht="15.6" customHeight="1" x14ac:dyDescent="0.25">
      <c r="D2623" s="18"/>
      <c r="W2623" s="24"/>
    </row>
    <row r="2624" spans="4:23" ht="15.6" customHeight="1" x14ac:dyDescent="0.25">
      <c r="D2624" s="18"/>
      <c r="W2624" s="24"/>
    </row>
    <row r="2625" spans="4:23" ht="15.6" customHeight="1" x14ac:dyDescent="0.25">
      <c r="D2625" s="18"/>
      <c r="W2625" s="24"/>
    </row>
    <row r="2626" spans="4:23" ht="15.6" customHeight="1" x14ac:dyDescent="0.25">
      <c r="D2626" s="18"/>
      <c r="W2626" s="24"/>
    </row>
    <row r="2627" spans="4:23" ht="15.6" customHeight="1" x14ac:dyDescent="0.25">
      <c r="D2627" s="18"/>
      <c r="W2627" s="24"/>
    </row>
    <row r="2628" spans="4:23" ht="15.6" customHeight="1" x14ac:dyDescent="0.25">
      <c r="D2628" s="18"/>
      <c r="W2628" s="24"/>
    </row>
    <row r="2629" spans="4:23" ht="15.6" customHeight="1" x14ac:dyDescent="0.25">
      <c r="D2629" s="18"/>
      <c r="W2629" s="24"/>
    </row>
    <row r="2630" spans="4:23" ht="15.6" customHeight="1" x14ac:dyDescent="0.25">
      <c r="D2630" s="18"/>
      <c r="W2630" s="24"/>
    </row>
    <row r="2631" spans="4:23" ht="15.6" customHeight="1" x14ac:dyDescent="0.25">
      <c r="D2631" s="18"/>
      <c r="W2631" s="24"/>
    </row>
    <row r="2632" spans="4:23" ht="15.6" customHeight="1" x14ac:dyDescent="0.25">
      <c r="D2632" s="18"/>
      <c r="W2632" s="24"/>
    </row>
    <row r="2633" spans="4:23" ht="15.6" customHeight="1" x14ac:dyDescent="0.25">
      <c r="D2633" s="18"/>
      <c r="W2633" s="24"/>
    </row>
    <row r="2634" spans="4:23" ht="15.6" customHeight="1" x14ac:dyDescent="0.25">
      <c r="D2634" s="18"/>
      <c r="W2634" s="24"/>
    </row>
    <row r="2635" spans="4:23" ht="15.6" customHeight="1" x14ac:dyDescent="0.25">
      <c r="D2635" s="18"/>
      <c r="W2635" s="24"/>
    </row>
    <row r="2636" spans="4:23" ht="15.6" customHeight="1" x14ac:dyDescent="0.25">
      <c r="D2636" s="18"/>
      <c r="W2636" s="24"/>
    </row>
    <row r="2637" spans="4:23" ht="15.6" customHeight="1" x14ac:dyDescent="0.25">
      <c r="D2637" s="18"/>
      <c r="W2637" s="24"/>
    </row>
    <row r="2638" spans="4:23" ht="15.6" customHeight="1" x14ac:dyDescent="0.25">
      <c r="D2638" s="18"/>
      <c r="W2638" s="24"/>
    </row>
    <row r="2639" spans="4:23" ht="15.6" customHeight="1" x14ac:dyDescent="0.25">
      <c r="D2639" s="18"/>
      <c r="W2639" s="24"/>
    </row>
    <row r="2640" spans="4:23" ht="15.6" customHeight="1" x14ac:dyDescent="0.25">
      <c r="D2640" s="18"/>
      <c r="W2640" s="24"/>
    </row>
    <row r="2641" spans="4:23" ht="15.6" customHeight="1" x14ac:dyDescent="0.25">
      <c r="D2641" s="18"/>
      <c r="W2641" s="24"/>
    </row>
    <row r="2642" spans="4:23" ht="15.6" customHeight="1" x14ac:dyDescent="0.25">
      <c r="D2642" s="18"/>
      <c r="W2642" s="24"/>
    </row>
    <row r="2643" spans="4:23" ht="15.6" customHeight="1" x14ac:dyDescent="0.25">
      <c r="D2643" s="18"/>
      <c r="W2643" s="24"/>
    </row>
    <row r="2644" spans="4:23" ht="15.6" customHeight="1" x14ac:dyDescent="0.25">
      <c r="D2644" s="18"/>
      <c r="W2644" s="24"/>
    </row>
    <row r="2645" spans="4:23" ht="15.6" customHeight="1" x14ac:dyDescent="0.25">
      <c r="D2645" s="18"/>
      <c r="W2645" s="24"/>
    </row>
    <row r="2646" spans="4:23" ht="15.6" customHeight="1" x14ac:dyDescent="0.25">
      <c r="D2646" s="18"/>
      <c r="W2646" s="24"/>
    </row>
    <row r="2647" spans="4:23" ht="15.6" customHeight="1" x14ac:dyDescent="0.25">
      <c r="D2647" s="18"/>
      <c r="W2647" s="24"/>
    </row>
    <row r="2648" spans="4:23" ht="15.6" customHeight="1" x14ac:dyDescent="0.25">
      <c r="D2648" s="18"/>
      <c r="W2648" s="24"/>
    </row>
    <row r="2649" spans="4:23" ht="15.6" customHeight="1" x14ac:dyDescent="0.25">
      <c r="D2649" s="18"/>
      <c r="W2649" s="24"/>
    </row>
    <row r="2650" spans="4:23" ht="15.6" customHeight="1" x14ac:dyDescent="0.25">
      <c r="D2650" s="18"/>
      <c r="W2650" s="24"/>
    </row>
    <row r="2651" spans="4:23" ht="15.6" customHeight="1" x14ac:dyDescent="0.25">
      <c r="D2651" s="18"/>
      <c r="W2651" s="24"/>
    </row>
    <row r="2652" spans="4:23" ht="15.6" customHeight="1" x14ac:dyDescent="0.25">
      <c r="D2652" s="18"/>
      <c r="W2652" s="24"/>
    </row>
    <row r="2653" spans="4:23" ht="15.6" customHeight="1" x14ac:dyDescent="0.25">
      <c r="D2653" s="18"/>
      <c r="W2653" s="24"/>
    </row>
    <row r="2654" spans="4:23" ht="15.6" customHeight="1" x14ac:dyDescent="0.25">
      <c r="D2654" s="18"/>
      <c r="W2654" s="24"/>
    </row>
    <row r="2655" spans="4:23" ht="15.6" customHeight="1" x14ac:dyDescent="0.25">
      <c r="D2655" s="18"/>
      <c r="W2655" s="24"/>
    </row>
    <row r="2656" spans="4:23" ht="15.6" customHeight="1" x14ac:dyDescent="0.25">
      <c r="D2656" s="18"/>
      <c r="W2656" s="24"/>
    </row>
    <row r="2657" spans="4:23" ht="15.6" customHeight="1" x14ac:dyDescent="0.25">
      <c r="D2657" s="18"/>
      <c r="W2657" s="24"/>
    </row>
    <row r="2658" spans="4:23" ht="15.6" customHeight="1" x14ac:dyDescent="0.25">
      <c r="D2658" s="18"/>
      <c r="W2658" s="24"/>
    </row>
    <row r="2659" spans="4:23" ht="15.6" customHeight="1" x14ac:dyDescent="0.25">
      <c r="D2659" s="18"/>
      <c r="W2659" s="24"/>
    </row>
    <row r="2660" spans="4:23" ht="15.6" customHeight="1" x14ac:dyDescent="0.25">
      <c r="D2660" s="18"/>
      <c r="W2660" s="24"/>
    </row>
    <row r="2661" spans="4:23" ht="15.6" customHeight="1" x14ac:dyDescent="0.25">
      <c r="D2661" s="18"/>
      <c r="W2661" s="24"/>
    </row>
    <row r="2662" spans="4:23" ht="15.6" customHeight="1" x14ac:dyDescent="0.25">
      <c r="D2662" s="18"/>
      <c r="W2662" s="24"/>
    </row>
    <row r="2663" spans="4:23" ht="15.6" customHeight="1" x14ac:dyDescent="0.25">
      <c r="D2663" s="18"/>
      <c r="W2663" s="24"/>
    </row>
    <row r="2664" spans="4:23" ht="15.6" customHeight="1" x14ac:dyDescent="0.25">
      <c r="D2664" s="18"/>
      <c r="W2664" s="24"/>
    </row>
    <row r="2665" spans="4:23" ht="15.6" customHeight="1" x14ac:dyDescent="0.25">
      <c r="D2665" s="18"/>
      <c r="W2665" s="24"/>
    </row>
    <row r="2666" spans="4:23" ht="15.6" customHeight="1" x14ac:dyDescent="0.25">
      <c r="D2666" s="18"/>
      <c r="W2666" s="24"/>
    </row>
    <row r="2667" spans="4:23" ht="15.6" customHeight="1" x14ac:dyDescent="0.25">
      <c r="D2667" s="18"/>
      <c r="W2667" s="24"/>
    </row>
    <row r="2668" spans="4:23" ht="15.6" customHeight="1" x14ac:dyDescent="0.25">
      <c r="D2668" s="18"/>
      <c r="W2668" s="24"/>
    </row>
    <row r="2669" spans="4:23" ht="15.6" customHeight="1" x14ac:dyDescent="0.25">
      <c r="D2669" s="18"/>
      <c r="W2669" s="24"/>
    </row>
    <row r="2670" spans="4:23" ht="15.6" customHeight="1" x14ac:dyDescent="0.25">
      <c r="D2670" s="18"/>
      <c r="W2670" s="24"/>
    </row>
    <row r="2671" spans="4:23" ht="15.6" customHeight="1" x14ac:dyDescent="0.25">
      <c r="D2671" s="18"/>
      <c r="W2671" s="24"/>
    </row>
    <row r="2672" spans="4:23" ht="15.6" customHeight="1" x14ac:dyDescent="0.25">
      <c r="D2672" s="18"/>
      <c r="W2672" s="24"/>
    </row>
    <row r="2673" spans="4:23" ht="15.6" customHeight="1" x14ac:dyDescent="0.25">
      <c r="D2673" s="18"/>
      <c r="W2673" s="24"/>
    </row>
    <row r="2674" spans="4:23" ht="15.6" customHeight="1" x14ac:dyDescent="0.25">
      <c r="D2674" s="18"/>
      <c r="W2674" s="24"/>
    </row>
    <row r="2675" spans="4:23" ht="15.6" customHeight="1" x14ac:dyDescent="0.25">
      <c r="D2675" s="18"/>
      <c r="W2675" s="24"/>
    </row>
    <row r="2676" spans="4:23" ht="15.6" customHeight="1" x14ac:dyDescent="0.25">
      <c r="D2676" s="18"/>
      <c r="W2676" s="24"/>
    </row>
    <row r="2677" spans="4:23" ht="15.6" customHeight="1" x14ac:dyDescent="0.25">
      <c r="D2677" s="18"/>
      <c r="W2677" s="24"/>
    </row>
    <row r="2678" spans="4:23" ht="15.6" customHeight="1" x14ac:dyDescent="0.25">
      <c r="D2678" s="18"/>
      <c r="W2678" s="24"/>
    </row>
    <row r="2679" spans="4:23" ht="15.6" customHeight="1" x14ac:dyDescent="0.25">
      <c r="D2679" s="18"/>
      <c r="W2679" s="24"/>
    </row>
    <row r="2680" spans="4:23" ht="15.6" customHeight="1" x14ac:dyDescent="0.25">
      <c r="D2680" s="18"/>
      <c r="W2680" s="24"/>
    </row>
    <row r="2681" spans="4:23" ht="15.6" customHeight="1" x14ac:dyDescent="0.25">
      <c r="D2681" s="18"/>
      <c r="W2681" s="24"/>
    </row>
    <row r="2682" spans="4:23" ht="15.6" customHeight="1" x14ac:dyDescent="0.25">
      <c r="D2682" s="18"/>
      <c r="W2682" s="24"/>
    </row>
    <row r="2683" spans="4:23" ht="15.6" customHeight="1" x14ac:dyDescent="0.25">
      <c r="D2683" s="18"/>
      <c r="W2683" s="24"/>
    </row>
    <row r="2684" spans="4:23" ht="15.6" customHeight="1" x14ac:dyDescent="0.25">
      <c r="D2684" s="18"/>
      <c r="W2684" s="24"/>
    </row>
    <row r="2685" spans="4:23" ht="15.6" customHeight="1" x14ac:dyDescent="0.25">
      <c r="D2685" s="18"/>
      <c r="W2685" s="24"/>
    </row>
    <row r="2686" spans="4:23" ht="15.6" customHeight="1" x14ac:dyDescent="0.25">
      <c r="D2686" s="18"/>
      <c r="W2686" s="24"/>
    </row>
    <row r="2687" spans="4:23" ht="15.6" customHeight="1" x14ac:dyDescent="0.25">
      <c r="D2687" s="18"/>
      <c r="W2687" s="24"/>
    </row>
    <row r="2688" spans="4:23" ht="15.6" customHeight="1" x14ac:dyDescent="0.25">
      <c r="D2688" s="18"/>
      <c r="W2688" s="24"/>
    </row>
    <row r="2689" spans="4:23" ht="15.6" customHeight="1" x14ac:dyDescent="0.25">
      <c r="D2689" s="18"/>
      <c r="W2689" s="24"/>
    </row>
    <row r="2690" spans="4:23" ht="15.6" customHeight="1" x14ac:dyDescent="0.25">
      <c r="D2690" s="18"/>
      <c r="W2690" s="24"/>
    </row>
    <row r="2691" spans="4:23" ht="15.6" customHeight="1" x14ac:dyDescent="0.25">
      <c r="D2691" s="18"/>
      <c r="W2691" s="24"/>
    </row>
    <row r="2692" spans="4:23" ht="15.6" customHeight="1" x14ac:dyDescent="0.25">
      <c r="D2692" s="18"/>
      <c r="W2692" s="24"/>
    </row>
    <row r="2693" spans="4:23" ht="15.6" customHeight="1" x14ac:dyDescent="0.25">
      <c r="D2693" s="18"/>
      <c r="W2693" s="24"/>
    </row>
    <row r="2694" spans="4:23" ht="15.6" customHeight="1" x14ac:dyDescent="0.25">
      <c r="D2694" s="18"/>
      <c r="W2694" s="24"/>
    </row>
    <row r="2695" spans="4:23" ht="15.6" customHeight="1" x14ac:dyDescent="0.25">
      <c r="D2695" s="18"/>
      <c r="W2695" s="24"/>
    </row>
    <row r="2696" spans="4:23" ht="15.6" customHeight="1" x14ac:dyDescent="0.25">
      <c r="D2696" s="18"/>
      <c r="W2696" s="24"/>
    </row>
    <row r="2697" spans="4:23" ht="15.6" customHeight="1" x14ac:dyDescent="0.25">
      <c r="D2697" s="18"/>
      <c r="W2697" s="24"/>
    </row>
    <row r="2698" spans="4:23" ht="15.6" customHeight="1" x14ac:dyDescent="0.25">
      <c r="D2698" s="18"/>
      <c r="W2698" s="24"/>
    </row>
    <row r="2699" spans="4:23" ht="15.6" customHeight="1" x14ac:dyDescent="0.25">
      <c r="D2699" s="18"/>
      <c r="W2699" s="24"/>
    </row>
    <row r="2700" spans="4:23" ht="15.6" customHeight="1" x14ac:dyDescent="0.25">
      <c r="D2700" s="18"/>
      <c r="W2700" s="24"/>
    </row>
    <row r="2701" spans="4:23" ht="15.6" customHeight="1" x14ac:dyDescent="0.25">
      <c r="D2701" s="18"/>
      <c r="W2701" s="24"/>
    </row>
    <row r="2702" spans="4:23" ht="15.6" customHeight="1" x14ac:dyDescent="0.25">
      <c r="D2702" s="18"/>
      <c r="W2702" s="24"/>
    </row>
    <row r="2703" spans="4:23" ht="15.6" customHeight="1" x14ac:dyDescent="0.25">
      <c r="D2703" s="18"/>
      <c r="W2703" s="24"/>
    </row>
    <row r="2704" spans="4:23" ht="15.6" customHeight="1" x14ac:dyDescent="0.25">
      <c r="D2704" s="18"/>
      <c r="W2704" s="24"/>
    </row>
    <row r="2705" spans="4:23" ht="15.6" customHeight="1" x14ac:dyDescent="0.25">
      <c r="D2705" s="18"/>
      <c r="W2705" s="24"/>
    </row>
    <row r="2706" spans="4:23" ht="15.6" customHeight="1" x14ac:dyDescent="0.25">
      <c r="D2706" s="18"/>
      <c r="W2706" s="24"/>
    </row>
    <row r="2707" spans="4:23" ht="15.6" customHeight="1" x14ac:dyDescent="0.25">
      <c r="D2707" s="18"/>
      <c r="W2707" s="24"/>
    </row>
    <row r="2708" spans="4:23" ht="15.6" customHeight="1" x14ac:dyDescent="0.25">
      <c r="D2708" s="18"/>
      <c r="W2708" s="24"/>
    </row>
    <row r="2709" spans="4:23" ht="15.6" customHeight="1" x14ac:dyDescent="0.25">
      <c r="D2709" s="18"/>
      <c r="W2709" s="24"/>
    </row>
    <row r="2710" spans="4:23" ht="15.6" customHeight="1" x14ac:dyDescent="0.25">
      <c r="D2710" s="18"/>
      <c r="W2710" s="24"/>
    </row>
    <row r="2711" spans="4:23" ht="15.6" customHeight="1" x14ac:dyDescent="0.25">
      <c r="D2711" s="18"/>
      <c r="W2711" s="24"/>
    </row>
    <row r="2712" spans="4:23" ht="15.6" customHeight="1" x14ac:dyDescent="0.25">
      <c r="D2712" s="18"/>
      <c r="W2712" s="24"/>
    </row>
    <row r="2713" spans="4:23" ht="15.6" customHeight="1" x14ac:dyDescent="0.25">
      <c r="D2713" s="18"/>
      <c r="W2713" s="24"/>
    </row>
    <row r="2714" spans="4:23" ht="15.6" customHeight="1" x14ac:dyDescent="0.25">
      <c r="D2714" s="18"/>
      <c r="W2714" s="24"/>
    </row>
    <row r="2715" spans="4:23" ht="15.6" customHeight="1" x14ac:dyDescent="0.25">
      <c r="D2715" s="18"/>
      <c r="W2715" s="24"/>
    </row>
    <row r="2716" spans="4:23" ht="15.6" customHeight="1" x14ac:dyDescent="0.25">
      <c r="D2716" s="18"/>
      <c r="W2716" s="24"/>
    </row>
    <row r="2717" spans="4:23" ht="15.6" customHeight="1" x14ac:dyDescent="0.25">
      <c r="D2717" s="18"/>
      <c r="W2717" s="24"/>
    </row>
    <row r="2718" spans="4:23" ht="15.6" customHeight="1" x14ac:dyDescent="0.25">
      <c r="D2718" s="18"/>
      <c r="W2718" s="24"/>
    </row>
    <row r="2719" spans="4:23" ht="15.6" customHeight="1" x14ac:dyDescent="0.25">
      <c r="D2719" s="18"/>
      <c r="W2719" s="24"/>
    </row>
    <row r="2720" spans="4:23" ht="15.6" customHeight="1" x14ac:dyDescent="0.25">
      <c r="D2720" s="18"/>
      <c r="W2720" s="24"/>
    </row>
    <row r="2721" spans="4:23" ht="15.6" customHeight="1" x14ac:dyDescent="0.25">
      <c r="D2721" s="18"/>
      <c r="W2721" s="24"/>
    </row>
    <row r="2722" spans="4:23" ht="15.6" customHeight="1" x14ac:dyDescent="0.25">
      <c r="D2722" s="18"/>
      <c r="W2722" s="24"/>
    </row>
    <row r="2723" spans="4:23" ht="15.6" customHeight="1" x14ac:dyDescent="0.25">
      <c r="D2723" s="18"/>
      <c r="W2723" s="24"/>
    </row>
    <row r="2724" spans="4:23" ht="15.6" customHeight="1" x14ac:dyDescent="0.25">
      <c r="D2724" s="18"/>
      <c r="W2724" s="24"/>
    </row>
    <row r="2725" spans="4:23" ht="15.6" customHeight="1" x14ac:dyDescent="0.25">
      <c r="D2725" s="18"/>
      <c r="W2725" s="24"/>
    </row>
    <row r="2726" spans="4:23" ht="15.6" customHeight="1" x14ac:dyDescent="0.25">
      <c r="D2726" s="18"/>
      <c r="W2726" s="24"/>
    </row>
    <row r="2727" spans="4:23" ht="15.6" customHeight="1" x14ac:dyDescent="0.25">
      <c r="D2727" s="18"/>
      <c r="W2727" s="24"/>
    </row>
    <row r="2728" spans="4:23" ht="15.6" customHeight="1" x14ac:dyDescent="0.25">
      <c r="D2728" s="18"/>
      <c r="W2728" s="24"/>
    </row>
    <row r="2729" spans="4:23" ht="15.6" customHeight="1" x14ac:dyDescent="0.25">
      <c r="D2729" s="18"/>
      <c r="W2729" s="24"/>
    </row>
    <row r="2730" spans="4:23" ht="15.6" customHeight="1" x14ac:dyDescent="0.25">
      <c r="D2730" s="18"/>
      <c r="W2730" s="24"/>
    </row>
    <row r="2731" spans="4:23" ht="15.6" customHeight="1" x14ac:dyDescent="0.25">
      <c r="D2731" s="18"/>
      <c r="W2731" s="24"/>
    </row>
    <row r="2732" spans="4:23" ht="15.6" customHeight="1" x14ac:dyDescent="0.25">
      <c r="D2732" s="18"/>
      <c r="W2732" s="24"/>
    </row>
    <row r="2733" spans="4:23" ht="15.6" customHeight="1" x14ac:dyDescent="0.25">
      <c r="D2733" s="18"/>
      <c r="W2733" s="24"/>
    </row>
    <row r="2734" spans="4:23" ht="15.6" customHeight="1" x14ac:dyDescent="0.25">
      <c r="D2734" s="18"/>
      <c r="W2734" s="24"/>
    </row>
    <row r="2735" spans="4:23" ht="15.6" customHeight="1" x14ac:dyDescent="0.25">
      <c r="D2735" s="18"/>
      <c r="W2735" s="24"/>
    </row>
    <row r="2736" spans="4:23" ht="15.6" customHeight="1" x14ac:dyDescent="0.25">
      <c r="D2736" s="18"/>
      <c r="W2736" s="24"/>
    </row>
    <row r="2737" spans="4:23" ht="15.6" customHeight="1" x14ac:dyDescent="0.25">
      <c r="D2737" s="18"/>
      <c r="W2737" s="24"/>
    </row>
    <row r="2738" spans="4:23" ht="15.6" customHeight="1" x14ac:dyDescent="0.25">
      <c r="D2738" s="18"/>
      <c r="W2738" s="24"/>
    </row>
    <row r="2739" spans="4:23" ht="15.6" customHeight="1" x14ac:dyDescent="0.25">
      <c r="D2739" s="18"/>
      <c r="W2739" s="24"/>
    </row>
    <row r="2740" spans="4:23" ht="15.6" customHeight="1" x14ac:dyDescent="0.25">
      <c r="D2740" s="18"/>
      <c r="W2740" s="24"/>
    </row>
    <row r="2741" spans="4:23" ht="15.6" customHeight="1" x14ac:dyDescent="0.25">
      <c r="D2741" s="18"/>
      <c r="W2741" s="24"/>
    </row>
    <row r="2742" spans="4:23" ht="15.6" customHeight="1" x14ac:dyDescent="0.25">
      <c r="D2742" s="18"/>
      <c r="W2742" s="24"/>
    </row>
    <row r="2743" spans="4:23" ht="15.6" customHeight="1" x14ac:dyDescent="0.25">
      <c r="D2743" s="18"/>
      <c r="W2743" s="24"/>
    </row>
    <row r="2744" spans="4:23" ht="15.6" customHeight="1" x14ac:dyDescent="0.25">
      <c r="D2744" s="18"/>
      <c r="W2744" s="24"/>
    </row>
    <row r="2745" spans="4:23" ht="15.6" customHeight="1" x14ac:dyDescent="0.25">
      <c r="D2745" s="18"/>
      <c r="W2745" s="24"/>
    </row>
    <row r="2746" spans="4:23" ht="15.6" customHeight="1" x14ac:dyDescent="0.25">
      <c r="D2746" s="18"/>
      <c r="W2746" s="24"/>
    </row>
    <row r="2747" spans="4:23" ht="15.6" customHeight="1" x14ac:dyDescent="0.25">
      <c r="D2747" s="18"/>
      <c r="W2747" s="24"/>
    </row>
    <row r="2748" spans="4:23" ht="15.6" customHeight="1" x14ac:dyDescent="0.25">
      <c r="D2748" s="18"/>
      <c r="W2748" s="24"/>
    </row>
    <row r="2749" spans="4:23" ht="15.6" customHeight="1" x14ac:dyDescent="0.25">
      <c r="D2749" s="18"/>
      <c r="W2749" s="24"/>
    </row>
    <row r="2750" spans="4:23" ht="15.6" customHeight="1" x14ac:dyDescent="0.25">
      <c r="D2750" s="18"/>
      <c r="W2750" s="24"/>
    </row>
    <row r="2751" spans="4:23" ht="15.6" customHeight="1" x14ac:dyDescent="0.25">
      <c r="D2751" s="18"/>
      <c r="W2751" s="24"/>
    </row>
    <row r="2752" spans="4:23" ht="15.6" customHeight="1" x14ac:dyDescent="0.25">
      <c r="D2752" s="18"/>
      <c r="W2752" s="24"/>
    </row>
    <row r="2753" spans="4:23" ht="15.6" customHeight="1" x14ac:dyDescent="0.25">
      <c r="D2753" s="18"/>
      <c r="W2753" s="24"/>
    </row>
    <row r="2754" spans="4:23" ht="15.6" customHeight="1" x14ac:dyDescent="0.25">
      <c r="D2754" s="18"/>
      <c r="W2754" s="24"/>
    </row>
    <row r="2755" spans="4:23" ht="15.6" customHeight="1" x14ac:dyDescent="0.25">
      <c r="D2755" s="18"/>
      <c r="W2755" s="24"/>
    </row>
    <row r="2756" spans="4:23" ht="15.6" customHeight="1" x14ac:dyDescent="0.25">
      <c r="D2756" s="18"/>
      <c r="W2756" s="24"/>
    </row>
    <row r="2757" spans="4:23" ht="15.6" customHeight="1" x14ac:dyDescent="0.25">
      <c r="D2757" s="18"/>
      <c r="W2757" s="24"/>
    </row>
    <row r="2758" spans="4:23" ht="15.6" customHeight="1" x14ac:dyDescent="0.25">
      <c r="D2758" s="18"/>
      <c r="W2758" s="24"/>
    </row>
    <row r="2759" spans="4:23" ht="15.6" customHeight="1" x14ac:dyDescent="0.25">
      <c r="D2759" s="18"/>
      <c r="W2759" s="24"/>
    </row>
    <row r="2760" spans="4:23" ht="15.6" customHeight="1" x14ac:dyDescent="0.25">
      <c r="D2760" s="18"/>
      <c r="W2760" s="24"/>
    </row>
    <row r="2761" spans="4:23" ht="15.6" customHeight="1" x14ac:dyDescent="0.25">
      <c r="D2761" s="18"/>
      <c r="W2761" s="24"/>
    </row>
    <row r="2762" spans="4:23" ht="15.6" customHeight="1" x14ac:dyDescent="0.25">
      <c r="D2762" s="18"/>
      <c r="W2762" s="24"/>
    </row>
    <row r="2763" spans="4:23" ht="15.6" customHeight="1" x14ac:dyDescent="0.25">
      <c r="D2763" s="18"/>
      <c r="W2763" s="24"/>
    </row>
    <row r="2764" spans="4:23" ht="15.6" customHeight="1" x14ac:dyDescent="0.25">
      <c r="D2764" s="18"/>
      <c r="W2764" s="24"/>
    </row>
    <row r="2765" spans="4:23" ht="15.6" customHeight="1" x14ac:dyDescent="0.25">
      <c r="D2765" s="18"/>
      <c r="W2765" s="24"/>
    </row>
    <row r="2766" spans="4:23" ht="15.6" customHeight="1" x14ac:dyDescent="0.25">
      <c r="D2766" s="18"/>
      <c r="W2766" s="24"/>
    </row>
    <row r="2767" spans="4:23" ht="15.6" customHeight="1" x14ac:dyDescent="0.25">
      <c r="D2767" s="18"/>
      <c r="W2767" s="24"/>
    </row>
    <row r="2768" spans="4:23" ht="15.6" customHeight="1" x14ac:dyDescent="0.25">
      <c r="D2768" s="18"/>
      <c r="W2768" s="24"/>
    </row>
    <row r="2769" spans="4:23" ht="15.6" customHeight="1" x14ac:dyDescent="0.25">
      <c r="D2769" s="18"/>
      <c r="W2769" s="24"/>
    </row>
    <row r="2770" spans="4:23" ht="15.6" customHeight="1" x14ac:dyDescent="0.25">
      <c r="D2770" s="18"/>
      <c r="W2770" s="24"/>
    </row>
    <row r="2771" spans="4:23" ht="15.6" customHeight="1" x14ac:dyDescent="0.25">
      <c r="D2771" s="18"/>
      <c r="W2771" s="24"/>
    </row>
    <row r="2772" spans="4:23" ht="15.6" customHeight="1" x14ac:dyDescent="0.25">
      <c r="D2772" s="18"/>
      <c r="W2772" s="24"/>
    </row>
    <row r="2773" spans="4:23" ht="15.6" customHeight="1" x14ac:dyDescent="0.25">
      <c r="D2773" s="18"/>
      <c r="W2773" s="24"/>
    </row>
    <row r="2774" spans="4:23" ht="15.6" customHeight="1" x14ac:dyDescent="0.25">
      <c r="D2774" s="18"/>
      <c r="W2774" s="24"/>
    </row>
    <row r="2775" spans="4:23" ht="15.6" customHeight="1" x14ac:dyDescent="0.25">
      <c r="D2775" s="18"/>
      <c r="W2775" s="24"/>
    </row>
    <row r="2776" spans="4:23" ht="15.6" customHeight="1" x14ac:dyDescent="0.25">
      <c r="D2776" s="18"/>
      <c r="W2776" s="24"/>
    </row>
    <row r="2777" spans="4:23" ht="15.6" customHeight="1" x14ac:dyDescent="0.25">
      <c r="D2777" s="18"/>
      <c r="W2777" s="24"/>
    </row>
    <row r="2778" spans="4:23" ht="15.6" customHeight="1" x14ac:dyDescent="0.25">
      <c r="D2778" s="18"/>
      <c r="W2778" s="24"/>
    </row>
    <row r="2779" spans="4:23" ht="15.6" customHeight="1" x14ac:dyDescent="0.25">
      <c r="D2779" s="18"/>
      <c r="W2779" s="24"/>
    </row>
    <row r="2780" spans="4:23" ht="15.6" customHeight="1" x14ac:dyDescent="0.25">
      <c r="D2780" s="18"/>
      <c r="W2780" s="24"/>
    </row>
    <row r="2781" spans="4:23" ht="15.6" customHeight="1" x14ac:dyDescent="0.25">
      <c r="D2781" s="18"/>
      <c r="W2781" s="24"/>
    </row>
    <row r="2782" spans="4:23" ht="15.6" customHeight="1" x14ac:dyDescent="0.25">
      <c r="D2782" s="18"/>
      <c r="W2782" s="24"/>
    </row>
    <row r="2783" spans="4:23" ht="15.6" customHeight="1" x14ac:dyDescent="0.25">
      <c r="D2783" s="18"/>
      <c r="W2783" s="24"/>
    </row>
    <row r="2784" spans="4:23" ht="15.6" customHeight="1" x14ac:dyDescent="0.25">
      <c r="D2784" s="18"/>
      <c r="W2784" s="24"/>
    </row>
    <row r="2785" spans="4:23" ht="15.6" customHeight="1" x14ac:dyDescent="0.25">
      <c r="D2785" s="18"/>
      <c r="W2785" s="24"/>
    </row>
    <row r="2786" spans="4:23" ht="15.6" customHeight="1" x14ac:dyDescent="0.25">
      <c r="D2786" s="18"/>
      <c r="W2786" s="24"/>
    </row>
    <row r="2787" spans="4:23" ht="15.6" customHeight="1" x14ac:dyDescent="0.25">
      <c r="D2787" s="18"/>
      <c r="W2787" s="24"/>
    </row>
    <row r="2788" spans="4:23" ht="15.6" customHeight="1" x14ac:dyDescent="0.25">
      <c r="D2788" s="18"/>
      <c r="W2788" s="24"/>
    </row>
    <row r="2789" spans="4:23" ht="15.6" customHeight="1" x14ac:dyDescent="0.25">
      <c r="D2789" s="18"/>
      <c r="W2789" s="24"/>
    </row>
    <row r="2790" spans="4:23" ht="15.6" customHeight="1" x14ac:dyDescent="0.25">
      <c r="D2790" s="18"/>
      <c r="W2790" s="24"/>
    </row>
    <row r="2791" spans="4:23" ht="15.6" customHeight="1" x14ac:dyDescent="0.25">
      <c r="D2791" s="18"/>
      <c r="W2791" s="24"/>
    </row>
    <row r="2792" spans="4:23" ht="15.6" customHeight="1" x14ac:dyDescent="0.25">
      <c r="D2792" s="18"/>
      <c r="W2792" s="24"/>
    </row>
    <row r="2793" spans="4:23" ht="15.6" customHeight="1" x14ac:dyDescent="0.25">
      <c r="D2793" s="18"/>
      <c r="W2793" s="24"/>
    </row>
    <row r="2794" spans="4:23" ht="15.6" customHeight="1" x14ac:dyDescent="0.25">
      <c r="D2794" s="18"/>
      <c r="W2794" s="24"/>
    </row>
    <row r="2795" spans="4:23" ht="15.6" customHeight="1" x14ac:dyDescent="0.25">
      <c r="D2795" s="18"/>
      <c r="W2795" s="24"/>
    </row>
    <row r="2796" spans="4:23" ht="15.6" customHeight="1" x14ac:dyDescent="0.25">
      <c r="D2796" s="18"/>
      <c r="W2796" s="24"/>
    </row>
    <row r="2797" spans="4:23" ht="15.6" customHeight="1" x14ac:dyDescent="0.25">
      <c r="D2797" s="18"/>
      <c r="W2797" s="24"/>
    </row>
    <row r="2798" spans="4:23" ht="15.6" customHeight="1" x14ac:dyDescent="0.25">
      <c r="D2798" s="18"/>
      <c r="W2798" s="24"/>
    </row>
    <row r="2799" spans="4:23" ht="15.6" customHeight="1" x14ac:dyDescent="0.25">
      <c r="D2799" s="18"/>
      <c r="W2799" s="24"/>
    </row>
    <row r="2800" spans="4:23" ht="15.6" customHeight="1" x14ac:dyDescent="0.25">
      <c r="D2800" s="18"/>
      <c r="W2800" s="24"/>
    </row>
    <row r="2801" spans="4:23" ht="15.6" customHeight="1" x14ac:dyDescent="0.25">
      <c r="D2801" s="18"/>
      <c r="W2801" s="24"/>
    </row>
    <row r="2802" spans="4:23" ht="15.6" customHeight="1" x14ac:dyDescent="0.25">
      <c r="D2802" s="18"/>
      <c r="W2802" s="24"/>
    </row>
    <row r="2803" spans="4:23" ht="15.6" customHeight="1" x14ac:dyDescent="0.25">
      <c r="D2803" s="18"/>
      <c r="W2803" s="24"/>
    </row>
    <row r="2804" spans="4:23" ht="15.6" customHeight="1" x14ac:dyDescent="0.25">
      <c r="D2804" s="18"/>
      <c r="W2804" s="24"/>
    </row>
    <row r="2805" spans="4:23" ht="15.6" customHeight="1" x14ac:dyDescent="0.25">
      <c r="D2805" s="18"/>
      <c r="W2805" s="24"/>
    </row>
    <row r="2806" spans="4:23" ht="15.6" customHeight="1" x14ac:dyDescent="0.25">
      <c r="D2806" s="18"/>
      <c r="W2806" s="24"/>
    </row>
    <row r="2807" spans="4:23" ht="15.6" customHeight="1" x14ac:dyDescent="0.25">
      <c r="D2807" s="18"/>
      <c r="W2807" s="24"/>
    </row>
    <row r="2808" spans="4:23" ht="15.6" customHeight="1" x14ac:dyDescent="0.25">
      <c r="D2808" s="18"/>
      <c r="W2808" s="24"/>
    </row>
    <row r="2809" spans="4:23" ht="15.6" customHeight="1" x14ac:dyDescent="0.25">
      <c r="D2809" s="18"/>
      <c r="W2809" s="24"/>
    </row>
    <row r="2810" spans="4:23" ht="15.6" customHeight="1" x14ac:dyDescent="0.25">
      <c r="D2810" s="18"/>
      <c r="W2810" s="24"/>
    </row>
    <row r="2811" spans="4:23" ht="15.6" customHeight="1" x14ac:dyDescent="0.25">
      <c r="D2811" s="18"/>
      <c r="W2811" s="24"/>
    </row>
    <row r="2812" spans="4:23" ht="15.6" customHeight="1" x14ac:dyDescent="0.25">
      <c r="D2812" s="18"/>
      <c r="W2812" s="24"/>
    </row>
    <row r="2813" spans="4:23" ht="15.6" customHeight="1" x14ac:dyDescent="0.25">
      <c r="D2813" s="18"/>
      <c r="W2813" s="24"/>
    </row>
    <row r="2814" spans="4:23" ht="15.6" customHeight="1" x14ac:dyDescent="0.25">
      <c r="D2814" s="18"/>
      <c r="W2814" s="24"/>
    </row>
    <row r="2815" spans="4:23" ht="15.6" customHeight="1" x14ac:dyDescent="0.25">
      <c r="D2815" s="18"/>
      <c r="W2815" s="24"/>
    </row>
    <row r="2816" spans="4:23" ht="15.6" customHeight="1" x14ac:dyDescent="0.25">
      <c r="D2816" s="18"/>
      <c r="W2816" s="24"/>
    </row>
    <row r="2817" spans="4:23" ht="15.6" customHeight="1" x14ac:dyDescent="0.25">
      <c r="D2817" s="18"/>
      <c r="W2817" s="24"/>
    </row>
    <row r="2818" spans="4:23" ht="15.6" customHeight="1" x14ac:dyDescent="0.25">
      <c r="D2818" s="18"/>
      <c r="W2818" s="24"/>
    </row>
    <row r="2819" spans="4:23" ht="15.6" customHeight="1" x14ac:dyDescent="0.25">
      <c r="D2819" s="18"/>
      <c r="W2819" s="24"/>
    </row>
    <row r="2820" spans="4:23" ht="15.6" customHeight="1" x14ac:dyDescent="0.25">
      <c r="D2820" s="18"/>
      <c r="W2820" s="24"/>
    </row>
    <row r="2821" spans="4:23" ht="15.6" customHeight="1" x14ac:dyDescent="0.25">
      <c r="D2821" s="18"/>
      <c r="W2821" s="24"/>
    </row>
    <row r="2822" spans="4:23" ht="15.6" customHeight="1" x14ac:dyDescent="0.25">
      <c r="D2822" s="18"/>
      <c r="W2822" s="24"/>
    </row>
    <row r="2823" spans="4:23" ht="15.6" customHeight="1" x14ac:dyDescent="0.25">
      <c r="D2823" s="18"/>
      <c r="W2823" s="24"/>
    </row>
    <row r="2824" spans="4:23" ht="15.6" customHeight="1" x14ac:dyDescent="0.25">
      <c r="D2824" s="18"/>
      <c r="W2824" s="24"/>
    </row>
    <row r="2825" spans="4:23" ht="15.6" customHeight="1" x14ac:dyDescent="0.25">
      <c r="D2825" s="18"/>
      <c r="W2825" s="24"/>
    </row>
    <row r="2826" spans="4:23" ht="15.6" customHeight="1" x14ac:dyDescent="0.25">
      <c r="D2826" s="18"/>
      <c r="W2826" s="24"/>
    </row>
    <row r="2827" spans="4:23" ht="15.6" customHeight="1" x14ac:dyDescent="0.25">
      <c r="D2827" s="18"/>
      <c r="W2827" s="24"/>
    </row>
    <row r="2828" spans="4:23" ht="15.6" customHeight="1" x14ac:dyDescent="0.25">
      <c r="D2828" s="18"/>
      <c r="W2828" s="24"/>
    </row>
    <row r="2829" spans="4:23" ht="15.6" customHeight="1" x14ac:dyDescent="0.25">
      <c r="D2829" s="18"/>
      <c r="W2829" s="24"/>
    </row>
    <row r="2830" spans="4:23" ht="15.6" customHeight="1" x14ac:dyDescent="0.25">
      <c r="D2830" s="18"/>
      <c r="W2830" s="24"/>
    </row>
    <row r="2831" spans="4:23" ht="15.6" customHeight="1" x14ac:dyDescent="0.25">
      <c r="D2831" s="18"/>
      <c r="W2831" s="24"/>
    </row>
    <row r="2832" spans="4:23" ht="15.6" customHeight="1" x14ac:dyDescent="0.25">
      <c r="D2832" s="18"/>
      <c r="W2832" s="24"/>
    </row>
    <row r="2833" spans="4:23" ht="15.6" customHeight="1" x14ac:dyDescent="0.25">
      <c r="D2833" s="18"/>
      <c r="W2833" s="24"/>
    </row>
    <row r="2834" spans="4:23" ht="15.6" customHeight="1" x14ac:dyDescent="0.25">
      <c r="D2834" s="18"/>
      <c r="W2834" s="24"/>
    </row>
    <row r="2835" spans="4:23" ht="15.6" customHeight="1" x14ac:dyDescent="0.25">
      <c r="D2835" s="18"/>
      <c r="W2835" s="24"/>
    </row>
    <row r="2836" spans="4:23" ht="15.6" customHeight="1" x14ac:dyDescent="0.25">
      <c r="D2836" s="18"/>
      <c r="W2836" s="24"/>
    </row>
    <row r="2837" spans="4:23" ht="15.6" customHeight="1" x14ac:dyDescent="0.25">
      <c r="D2837" s="18"/>
      <c r="W2837" s="24"/>
    </row>
    <row r="2838" spans="4:23" ht="15.6" customHeight="1" x14ac:dyDescent="0.25">
      <c r="D2838" s="18"/>
      <c r="W2838" s="24"/>
    </row>
    <row r="2839" spans="4:23" ht="15.6" customHeight="1" x14ac:dyDescent="0.25">
      <c r="D2839" s="18"/>
      <c r="W2839" s="24"/>
    </row>
    <row r="2840" spans="4:23" ht="15.6" customHeight="1" x14ac:dyDescent="0.25">
      <c r="D2840" s="18"/>
      <c r="W2840" s="24"/>
    </row>
    <row r="2841" spans="4:23" ht="15.6" customHeight="1" x14ac:dyDescent="0.25">
      <c r="D2841" s="18"/>
      <c r="W2841" s="24"/>
    </row>
    <row r="2842" spans="4:23" ht="15.6" customHeight="1" x14ac:dyDescent="0.25">
      <c r="D2842" s="18"/>
      <c r="W2842" s="24"/>
    </row>
    <row r="2843" spans="4:23" ht="15.6" customHeight="1" x14ac:dyDescent="0.25">
      <c r="D2843" s="18"/>
      <c r="W2843" s="24"/>
    </row>
    <row r="2844" spans="4:23" ht="15.6" customHeight="1" x14ac:dyDescent="0.25">
      <c r="D2844" s="18"/>
      <c r="W2844" s="24"/>
    </row>
    <row r="2845" spans="4:23" ht="15.6" customHeight="1" x14ac:dyDescent="0.25">
      <c r="D2845" s="18"/>
      <c r="W2845" s="24"/>
    </row>
    <row r="2846" spans="4:23" ht="15.6" customHeight="1" x14ac:dyDescent="0.25">
      <c r="D2846" s="18"/>
      <c r="W2846" s="24"/>
    </row>
    <row r="2847" spans="4:23" ht="15.6" customHeight="1" x14ac:dyDescent="0.25">
      <c r="D2847" s="18"/>
      <c r="W2847" s="24"/>
    </row>
    <row r="2848" spans="4:23" ht="15.6" customHeight="1" x14ac:dyDescent="0.25">
      <c r="D2848" s="18"/>
      <c r="W2848" s="24"/>
    </row>
    <row r="2849" spans="4:23" ht="15.6" customHeight="1" x14ac:dyDescent="0.25">
      <c r="D2849" s="18"/>
      <c r="W2849" s="24"/>
    </row>
    <row r="2850" spans="4:23" ht="15.6" customHeight="1" x14ac:dyDescent="0.25">
      <c r="D2850" s="18"/>
      <c r="W2850" s="24"/>
    </row>
    <row r="2851" spans="4:23" ht="15.6" customHeight="1" x14ac:dyDescent="0.25">
      <c r="D2851" s="18"/>
      <c r="W2851" s="24"/>
    </row>
    <row r="2852" spans="4:23" ht="15.6" customHeight="1" x14ac:dyDescent="0.25">
      <c r="D2852" s="18"/>
      <c r="W2852" s="24"/>
    </row>
  </sheetData>
  <sheetProtection selectLockedCells="1" selectUnlockedCells="1"/>
  <autoFilter ref="A1:AF472">
    <filterColumn colId="21">
      <filters>
        <dateGroupItem year="2022" dateTimeGrouping="year"/>
      </filters>
    </filterColumn>
  </autoFilter>
  <sortState ref="A2:AF371">
    <sortCondition ref="A2:A371"/>
    <sortCondition ref="B2:B371"/>
    <sortCondition ref="E2:E371"/>
  </sortState>
  <conditionalFormatting sqref="AB2:AE472">
    <cfRule type="duplicateValues" dxfId="0" priority="3"/>
  </conditionalFormatting>
  <dataValidations count="12">
    <dataValidation type="list" allowBlank="1" showInputMessage="1" showErrorMessage="1" sqref="F395:F396">
      <formula1>$B$160:$B$177</formula1>
    </dataValidation>
    <dataValidation type="list" allowBlank="1" showInputMessage="1" showErrorMessage="1" sqref="E395:E396">
      <formula1>$A$160:$A$177</formula1>
    </dataValidation>
    <dataValidation type="list" allowBlank="1" showInputMessage="1" showErrorMessage="1" sqref="F185:F191">
      <formula1>$B$83:$B$85</formula1>
    </dataValidation>
    <dataValidation type="list" allowBlank="1" showInputMessage="1" showErrorMessage="1" sqref="E185:E191">
      <formula1>$A$83:$A$85</formula1>
    </dataValidation>
    <dataValidation type="list" allowBlank="1" showInputMessage="1" showErrorMessage="1" sqref="E184">
      <formula1>$A$180</formula1>
    </dataValidation>
    <dataValidation type="list" allowBlank="1" showInputMessage="1" showErrorMessage="1" sqref="F184">
      <formula1>$B$180</formula1>
    </dataValidation>
    <dataValidation type="list" allowBlank="1" showInputMessage="1" showErrorMessage="1" sqref="F440:F456">
      <formula1>$B$147:$B$166</formula1>
    </dataValidation>
    <dataValidation type="list" allowBlank="1" showInputMessage="1" showErrorMessage="1" sqref="E440:E456">
      <formula1>$A$147:$A$166</formula1>
    </dataValidation>
    <dataValidation type="list" allowBlank="1" showInputMessage="1" showErrorMessage="1" sqref="E372:E373">
      <formula1>$A$175</formula1>
    </dataValidation>
    <dataValidation type="list" allowBlank="1" showInputMessage="1" showErrorMessage="1" sqref="F372:F373">
      <formula1>$B$175</formula1>
    </dataValidation>
    <dataValidation type="list" allowBlank="1" showInputMessage="1" showErrorMessage="1" sqref="F342:F351 F353:F371">
      <formula1>$B$129:$B$144</formula1>
    </dataValidation>
    <dataValidation type="list" allowBlank="1" showInputMessage="1" showErrorMessage="1" sqref="E342:E351 E353:E371">
      <formula1>$A$129:$A$144</formula1>
    </dataValidation>
  </dataValidations>
  <pageMargins left="0" right="0" top="0" bottom="0" header="0.31496062992125984" footer="0.31496062992125984"/>
  <pageSetup paperSize="8" scale="40" fitToHeight="0" orientation="landscape" r:id="rId1"/>
  <ignoredErrors>
    <ignoredError sqref="K71 K80" formula="1"/>
  </ignoredErrors>
  <drawing r:id="rId2"/>
  <legacyDrawing r:id="rId3"/>
  <controls>
    <mc:AlternateContent xmlns:mc="http://schemas.openxmlformats.org/markup-compatibility/2006">
      <mc:Choice Requires="x14">
        <control shapeId="2049" r:id="rId4" name="Control 1">
          <controlPr defaultSize="0" r:id="rId5">
            <anchor moveWithCells="1">
              <from>
                <xdr:col>31</xdr:col>
                <xdr:colOff>0</xdr:colOff>
                <xdr:row>732</xdr:row>
                <xdr:rowOff>123825</xdr:rowOff>
              </from>
              <to>
                <xdr:col>31</xdr:col>
                <xdr:colOff>209550</xdr:colOff>
                <xdr:row>733</xdr:row>
                <xdr:rowOff>161925</xdr:rowOff>
              </to>
            </anchor>
          </controlPr>
        </control>
      </mc:Choice>
      <mc:Fallback>
        <control shapeId="2049" r:id="rId4" name="Control 1"/>
      </mc:Fallback>
    </mc:AlternateContent>
  </controls>
  <extLst>
    <ext xmlns:x14="http://schemas.microsoft.com/office/spreadsheetml/2009/9/main" uri="{CCE6A557-97BC-4b89-ADB6-D9C93CAAB3DF}">
      <x14:dataValidations xmlns:xm="http://schemas.microsoft.com/office/excel/2006/main" count="80">
        <x14:dataValidation type="list" allowBlank="1" showInputMessage="1" showErrorMessage="1">
          <x14:formula1>
            <xm:f>κδ!$B$82:$B$117</xm:f>
          </x14:formula1>
          <xm:sqref>F318:F323 F434:F435 F437:F439</xm:sqref>
        </x14:dataValidation>
        <x14:dataValidation type="list" allowBlank="1" showInputMessage="1" showErrorMessage="1">
          <x14:formula1>
            <xm:f>κδ!$A$82:$A$117</xm:f>
          </x14:formula1>
          <xm:sqref>E318:E323 E434:E435 E437:E439</xm:sqref>
        </x14:dataValidation>
        <x14:dataValidation type="list" allowBlank="1" showInputMessage="1" showErrorMessage="1">
          <x14:formula1>
            <xm:f>κδ!$B$65:$B$72</xm:f>
          </x14:formula1>
          <xm:sqref>F164:F176</xm:sqref>
        </x14:dataValidation>
        <x14:dataValidation type="list" allowBlank="1" showInputMessage="1" showErrorMessage="1">
          <x14:formula1>
            <xm:f>κδ!$A$65:$A$72</xm:f>
          </x14:formula1>
          <xm:sqref>E164:E176</xm:sqref>
        </x14:dataValidation>
        <x14:dataValidation type="list" allowBlank="1" showInputMessage="1" showErrorMessage="1">
          <x14:formula1>
            <xm:f>κδ!$L$2:$L$26</xm:f>
          </x14:formula1>
          <xm:sqref>I215 G2:H30 H44:H472 G31:G472</xm:sqref>
        </x14:dataValidation>
        <x14:dataValidation type="list" allowBlank="1" showInputMessage="1" showErrorMessage="1">
          <x14:formula1>
            <xm:f>κδ!$F$10</xm:f>
          </x14:formula1>
          <xm:sqref>D295:D296</xm:sqref>
        </x14:dataValidation>
        <x14:dataValidation type="list" allowBlank="1" showInputMessage="1" showErrorMessage="1">
          <x14:formula1>
            <xm:f>κδ!$B$129:$B$145</xm:f>
          </x14:formula1>
          <xm:sqref>F383:F393 F436</xm:sqref>
        </x14:dataValidation>
        <x14:dataValidation type="list" allowBlank="1" showInputMessage="1" showErrorMessage="1">
          <x14:formula1>
            <xm:f>κδ!$A$129:$A$145</xm:f>
          </x14:formula1>
          <xm:sqref>E383:E393 E436</xm:sqref>
        </x14:dataValidation>
        <x14:dataValidation type="list" allowBlank="1" showInputMessage="1" showErrorMessage="1">
          <x14:formula1>
            <xm:f>κδ!$B$82:$B$116</xm:f>
          </x14:formula1>
          <xm:sqref>F192:F209 F211:F317</xm:sqref>
        </x14:dataValidation>
        <x14:dataValidation type="list" allowBlank="1" showInputMessage="1" showErrorMessage="1">
          <x14:formula1>
            <xm:f>κδ!$A$82:$A$116</xm:f>
          </x14:formula1>
          <xm:sqref>E192:E209 E211:E317</xm:sqref>
        </x14:dataValidation>
        <x14:dataValidation type="list" allowBlank="1" showInputMessage="1" showErrorMessage="1">
          <x14:formula1>
            <xm:f>κδ!$D$6</xm:f>
          </x14:formula1>
          <xm:sqref>A192:A209 A434:A439 A211:A273 A275:A341</xm:sqref>
        </x14:dataValidation>
        <x14:dataValidation type="list" allowBlank="1" showInputMessage="1" showErrorMessage="1">
          <x14:formula1>
            <xm:f>κδ!$F$2</xm:f>
          </x14:formula1>
          <xm:sqref>D2:D57</xm:sqref>
        </x14:dataValidation>
        <x14:dataValidation type="list" allowBlank="1" showInputMessage="1" showErrorMessage="1">
          <x14:formula1>
            <xm:f>κδ!$D$2</xm:f>
          </x14:formula1>
          <xm:sqref>A135:A183 A185:A191 A2:A133</xm:sqref>
        </x14:dataValidation>
        <x14:dataValidation type="list" allowBlank="1" showInputMessage="1" showErrorMessage="1">
          <x14:formula1>
            <xm:f>κδ!$E$2</xm:f>
          </x14:formula1>
          <xm:sqref>B2:B57</xm:sqref>
        </x14:dataValidation>
        <x14:dataValidation type="list" allowBlank="1" showInputMessage="1" showErrorMessage="1">
          <x14:formula1>
            <xm:f>κδ!$B$2:$B$13</xm:f>
          </x14:formula1>
          <xm:sqref>F2:F49</xm:sqref>
        </x14:dataValidation>
        <x14:dataValidation type="list" allowBlank="1" showInputMessage="1" showErrorMessage="1">
          <x14:formula1>
            <xm:f>κδ!$A$2:$A$13</xm:f>
          </x14:formula1>
          <xm:sqref>E2:E49</xm:sqref>
        </x14:dataValidation>
        <x14:dataValidation type="list" allowBlank="1" showInputMessage="1" showErrorMessage="1">
          <x14:formula1>
            <xm:f>κδ!$E$11</xm:f>
          </x14:formula1>
          <xm:sqref>B465:B472</xm:sqref>
        </x14:dataValidation>
        <x14:dataValidation type="list" allowBlank="1" showInputMessage="1" showErrorMessage="1">
          <x14:formula1>
            <xm:f>κδ!$D$11</xm:f>
          </x14:formula1>
          <xm:sqref>A465:A472</xm:sqref>
        </x14:dataValidation>
        <x14:dataValidation type="list" allowBlank="1" showInputMessage="1" showErrorMessage="1">
          <x14:formula1>
            <xm:f>κδ!$B$77:$B$79</xm:f>
          </x14:formula1>
          <xm:sqref>F181:F183 F352 F394</xm:sqref>
        </x14:dataValidation>
        <x14:dataValidation type="list" allowBlank="1" showInputMessage="1" showErrorMessage="1">
          <x14:formula1>
            <xm:f>κδ!$A$77:$A$79</xm:f>
          </x14:formula1>
          <xm:sqref>E181:E183 E352 E394</xm:sqref>
        </x14:dataValidation>
        <x14:dataValidation type="list" allowBlank="1" showInputMessage="1" showErrorMessage="1">
          <x14:formula1>
            <xm:f>κδ!$B$45:$B$57</xm:f>
          </x14:formula1>
          <xm:sqref>F154:F155</xm:sqref>
        </x14:dataValidation>
        <x14:dataValidation type="list" allowBlank="1" showInputMessage="1" showErrorMessage="1">
          <x14:formula1>
            <xm:f>κδ!$A$45:$A$57</xm:f>
          </x14:formula1>
          <xm:sqref>E154:E155</xm:sqref>
        </x14:dataValidation>
        <x14:dataValidation type="list" allowBlank="1" showInputMessage="1" showErrorMessage="1">
          <x14:formula1>
            <xm:f>κδ!$B$147:$B$149</xm:f>
          </x14:formula1>
          <xm:sqref>F397:F405</xm:sqref>
        </x14:dataValidation>
        <x14:dataValidation type="list" allowBlank="1" showInputMessage="1" showErrorMessage="1">
          <x14:formula1>
            <xm:f>κδ!$B$119:$B$126</xm:f>
          </x14:formula1>
          <xm:sqref>F324:F341</xm:sqref>
        </x14:dataValidation>
        <x14:dataValidation type="list" allowBlank="1" showInputMessage="1" showErrorMessage="1">
          <x14:formula1>
            <xm:f>κδ!$B$62:$B$63</xm:f>
          </x14:formula1>
          <xm:sqref>F160:F163</xm:sqref>
        </x14:dataValidation>
        <x14:dataValidation type="list" allowBlank="1" showInputMessage="1" showErrorMessage="1">
          <x14:formula1>
            <xm:f>κδ!$B$20:$B$43</xm:f>
          </x14:formula1>
          <xm:sqref>F58:F126</xm:sqref>
        </x14:dataValidation>
        <x14:dataValidation type="list" allowBlank="1" showInputMessage="1" showErrorMessage="1">
          <x14:formula1>
            <xm:f>κδ!$B$16:$B$18</xm:f>
          </x14:formula1>
          <xm:sqref>F50:F57</xm:sqref>
        </x14:dataValidation>
        <x14:dataValidation type="list" allowBlank="1" showInputMessage="1" showErrorMessage="1">
          <x14:formula1>
            <xm:f>κδ!$A$147:$A$149</xm:f>
          </x14:formula1>
          <xm:sqref>E397:E405</xm:sqref>
        </x14:dataValidation>
        <x14:dataValidation type="list" allowBlank="1" showInputMessage="1" showErrorMessage="1">
          <x14:formula1>
            <xm:f>κδ!$A$119:$A$126</xm:f>
          </x14:formula1>
          <xm:sqref>E324:E341</xm:sqref>
        </x14:dataValidation>
        <x14:dataValidation type="list" allowBlank="1" showInputMessage="1" showErrorMessage="1">
          <x14:formula1>
            <xm:f>κδ!$F$5</xm:f>
          </x14:formula1>
          <xm:sqref>D181:D183 D185:D191</xm:sqref>
        </x14:dataValidation>
        <x14:dataValidation type="list" allowBlank="1" showInputMessage="1" showErrorMessage="1">
          <x14:formula1>
            <xm:f>κδ!$E$5</xm:f>
          </x14:formula1>
          <xm:sqref>B181:B183 B185:B191 B352 B394</xm:sqref>
        </x14:dataValidation>
        <x14:dataValidation type="list" allowBlank="1" showInputMessage="1" showErrorMessage="1">
          <x14:formula1>
            <xm:f>κδ!$A$62:$A$63</xm:f>
          </x14:formula1>
          <xm:sqref>E160:E163</xm:sqref>
        </x14:dataValidation>
        <x14:dataValidation type="list" allowBlank="1" showInputMessage="1" showErrorMessage="1">
          <x14:formula1>
            <xm:f>κδ!$A$45:$A$56</xm:f>
          </x14:formula1>
          <xm:sqref>E127:E133 E135:E142 E144:E151</xm:sqref>
        </x14:dataValidation>
        <x14:dataValidation type="list" allowBlank="1" showInputMessage="1" showErrorMessage="1">
          <x14:formula1>
            <xm:f>κδ!$A$20:$A$43</xm:f>
          </x14:formula1>
          <xm:sqref>E58:E126</xm:sqref>
        </x14:dataValidation>
        <x14:dataValidation type="list" allowBlank="1" showInputMessage="1" showErrorMessage="1">
          <x14:formula1>
            <xm:f>κδ!$A$16:$A$18</xm:f>
          </x14:formula1>
          <xm:sqref>E50:E57</xm:sqref>
        </x14:dataValidation>
        <x14:dataValidation type="list" allowBlank="1" showInputMessage="1" showErrorMessage="1">
          <x14:formula1>
            <xm:f>κδ!$F$3</xm:f>
          </x14:formula1>
          <xm:sqref>D58:D133 D135:D159 D274</xm:sqref>
        </x14:dataValidation>
        <x14:dataValidation type="list" allowBlank="1" showInputMessage="1" showErrorMessage="1">
          <x14:formula1>
            <xm:f>κδ!$D$10</xm:f>
          </x14:formula1>
          <xm:sqref>A457:A464</xm:sqref>
        </x14:dataValidation>
        <x14:dataValidation type="list" allowBlank="1" showInputMessage="1" showErrorMessage="1">
          <x14:formula1>
            <xm:f>κδ!$E$3</xm:f>
          </x14:formula1>
          <xm:sqref>B210 B58:B133 B135:B159 B274</xm:sqref>
        </x14:dataValidation>
        <x14:dataValidation type="list" allowBlank="1" showInputMessage="1" showErrorMessage="1">
          <x14:formula1>
            <xm:f>κδ!$B$74:$B$75</xm:f>
          </x14:formula1>
          <xm:sqref>F177:F180</xm:sqref>
        </x14:dataValidation>
        <x14:dataValidation type="list" allowBlank="1" showInputMessage="1" showErrorMessage="1">
          <x14:formula1>
            <xm:f>κδ!$B$45:$B$56</xm:f>
          </x14:formula1>
          <xm:sqref>F127:F133 F135:F142 F144:F151</xm:sqref>
        </x14:dataValidation>
        <x14:dataValidation type="list" allowBlank="1" showInputMessage="1" showErrorMessage="1">
          <x14:formula1>
            <xm:f>κδ!$F$8</xm:f>
          </x14:formula1>
          <xm:sqref>D195:D197 D440:D472 D421:D434 D437:D438</xm:sqref>
        </x14:dataValidation>
        <x14:dataValidation type="list" allowBlank="1" showInputMessage="1" showErrorMessage="1">
          <x14:formula1>
            <xm:f>κδ!$E$8</xm:f>
          </x14:formula1>
          <xm:sqref>B397:B405</xm:sqref>
        </x14:dataValidation>
        <x14:dataValidation type="list" allowBlank="1" showInputMessage="1" showErrorMessage="1">
          <x14:formula1>
            <xm:f>κδ!$F$11</xm:f>
          </x14:formula1>
          <xm:sqref>D297:D359</xm:sqref>
        </x14:dataValidation>
        <x14:dataValidation type="list" allowBlank="1" showInputMessage="1" showErrorMessage="1">
          <x14:formula1>
            <xm:f>κδ!$E$10</xm:f>
          </x14:formula1>
          <xm:sqref>B457:B464</xm:sqref>
        </x14:dataValidation>
        <x14:dataValidation type="list" allowBlank="1" showInputMessage="1" showErrorMessage="1">
          <x14:formula1>
            <xm:f>κδ!$F$6</xm:f>
          </x14:formula1>
          <xm:sqref>D192:D194 D439 D415 D240 D435</xm:sqref>
        </x14:dataValidation>
        <x14:dataValidation type="list" allowBlank="1" showInputMessage="1" showErrorMessage="1">
          <x14:formula1>
            <xm:f>κδ!$E$6</xm:f>
          </x14:formula1>
          <xm:sqref>B192:B209 B415 B211:B273 B275:B341 B434:B435 B437:B439</xm:sqref>
        </x14:dataValidation>
        <x14:dataValidation type="list" allowBlank="1" showInputMessage="1" showErrorMessage="1">
          <x14:formula1>
            <xm:f>κδ!$F$4</xm:f>
          </x14:formula1>
          <xm:sqref>D160:D180</xm:sqref>
        </x14:dataValidation>
        <x14:dataValidation type="list" allowBlank="1" showInputMessage="1" showErrorMessage="1">
          <x14:formula1>
            <xm:f>κδ!$E$4</xm:f>
          </x14:formula1>
          <xm:sqref>B160:B180</xm:sqref>
        </x14:dataValidation>
        <x14:dataValidation type="list" allowBlank="1" showInputMessage="1" showErrorMessage="1">
          <x14:formula1>
            <xm:f>κδ!$B$171:$B$173</xm:f>
          </x14:formula1>
          <xm:sqref>F465:F472</xm:sqref>
        </x14:dataValidation>
        <x14:dataValidation type="list" allowBlank="1" showInputMessage="1" showErrorMessage="1">
          <x14:formula1>
            <xm:f>κδ!$A$171:$A$173</xm:f>
          </x14:formula1>
          <xm:sqref>E465:E472</xm:sqref>
        </x14:dataValidation>
        <x14:dataValidation type="list" allowBlank="1" showInputMessage="1" showErrorMessage="1">
          <x14:formula1>
            <xm:f>κδ!$B$168:$B$170</xm:f>
          </x14:formula1>
          <xm:sqref>F457:F464</xm:sqref>
        </x14:dataValidation>
        <x14:dataValidation type="list" allowBlank="1" showInputMessage="1" showErrorMessage="1">
          <x14:formula1>
            <xm:f>κδ!$A$168:$A$170</xm:f>
          </x14:formula1>
          <xm:sqref>E457:E464</xm:sqref>
        </x14:dataValidation>
        <x14:dataValidation type="list" allowBlank="1" showInputMessage="1" showErrorMessage="1">
          <x14:formula1>
            <xm:f>κδ!$A$74:$A$75</xm:f>
          </x14:formula1>
          <xm:sqref>E177:E180</xm:sqref>
        </x14:dataValidation>
        <x14:dataValidation type="list" allowBlank="1" showInputMessage="1" showErrorMessage="1">
          <x14:formula1>
            <xm:f>κδ!$A$45:$A$58</xm:f>
          </x14:formula1>
          <xm:sqref>E156:E159 E152:E153</xm:sqref>
        </x14:dataValidation>
        <x14:dataValidation type="list" allowBlank="1" showInputMessage="1" showErrorMessage="1">
          <x14:formula1>
            <xm:f>κδ!$B$45:$B$58</xm:f>
          </x14:formula1>
          <xm:sqref>F156:F159 F152:F153</xm:sqref>
        </x14:dataValidation>
        <x14:dataValidation type="list" allowBlank="1" showInputMessage="1" showErrorMessage="1">
          <x14:formula1>
            <xm:f>κδ!$B$147:$B$166</xm:f>
          </x14:formula1>
          <xm:sqref>F406:F414 F416:F433</xm:sqref>
        </x14:dataValidation>
        <x14:dataValidation type="list" allowBlank="1" showInputMessage="1" showErrorMessage="1">
          <x14:formula1>
            <xm:f>κδ!$A$147:$A$166</xm:f>
          </x14:formula1>
          <xm:sqref>E406:E414 E416:E433</xm:sqref>
        </x14:dataValidation>
        <x14:dataValidation type="list" allowBlank="1" showInputMessage="1" showErrorMessage="1">
          <x14:formula1>
            <xm:f>κδ!$D$8:$D$9</xm:f>
          </x14:formula1>
          <xm:sqref>A440:A456 A397:A414 A416:A433</xm:sqref>
        </x14:dataValidation>
        <x14:dataValidation type="list" allowBlank="1" showInputMessage="1" showErrorMessage="1">
          <x14:formula1>
            <xm:f>κδ!$E$9</xm:f>
          </x14:formula1>
          <xm:sqref>B440:B456 B406:B414 B416:B433</xm:sqref>
        </x14:dataValidation>
        <x14:dataValidation type="list" allowBlank="1" showInputMessage="1" showErrorMessage="1">
          <x14:formula1>
            <xm:f>κδ!$F$9</xm:f>
          </x14:formula1>
          <xm:sqref>D275:D294 D360:D371 D416:D420 D375:D414 D198:D239 D241:D273</xm:sqref>
        </x14:dataValidation>
        <x14:dataValidation type="list" allowBlank="1" showInputMessage="1" showErrorMessage="1">
          <x14:formula1>
            <xm:f>κδ!$D$12</xm:f>
          </x14:formula1>
          <xm:sqref>A134 A184 A372:A373</xm:sqref>
        </x14:dataValidation>
        <x14:dataValidation type="list" allowBlank="1" showInputMessage="1" showErrorMessage="1">
          <x14:formula1>
            <xm:f>κδ!$E$12</xm:f>
          </x14:formula1>
          <xm:sqref>B134 B184 B372:B373</xm:sqref>
        </x14:dataValidation>
        <x14:dataValidation type="list" allowBlank="1" showInputMessage="1" showErrorMessage="1">
          <x14:formula1>
            <xm:f>κδ!$F$12</xm:f>
          </x14:formula1>
          <xm:sqref>D134 D184 D372:D374</xm:sqref>
        </x14:dataValidation>
        <x14:dataValidation type="list" allowBlank="1" showInputMessage="1" showErrorMessage="1">
          <x14:formula1>
            <xm:f>κδ!$A$175</xm:f>
          </x14:formula1>
          <xm:sqref>E134</xm:sqref>
        </x14:dataValidation>
        <x14:dataValidation type="list" allowBlank="1" showInputMessage="1" showErrorMessage="1">
          <x14:formula1>
            <xm:f>κδ!$B$175</xm:f>
          </x14:formula1>
          <xm:sqref>F134</xm:sqref>
        </x14:dataValidation>
        <x14:dataValidation type="list" allowBlank="1" showInputMessage="1" showErrorMessage="1">
          <x14:formula1>
            <xm:f>κδ!$A$45:$A$59</xm:f>
          </x14:formula1>
          <xm:sqref>E143</xm:sqref>
        </x14:dataValidation>
        <x14:dataValidation type="list" allowBlank="1" showInputMessage="1" showErrorMessage="1">
          <x14:formula1>
            <xm:f>κδ!$B$45:$B$59</xm:f>
          </x14:formula1>
          <xm:sqref>F143</xm:sqref>
        </x14:dataValidation>
        <x14:dataValidation type="list" allowBlank="1" showInputMessage="1" showErrorMessage="1">
          <x14:formula1>
            <xm:f>κδ!$E$7</xm:f>
          </x14:formula1>
          <xm:sqref>B353:B371 B342:B351 B374:B393 B395:B396 B436</xm:sqref>
        </x14:dataValidation>
        <x14:dataValidation type="list" allowBlank="1" showInputMessage="1" showErrorMessage="1">
          <x14:formula1>
            <xm:f>κδ!$D$7</xm:f>
          </x14:formula1>
          <xm:sqref>A353:A371 A342:A351 A374:A393 A395:A396</xm:sqref>
        </x14:dataValidation>
        <x14:dataValidation type="list" allowBlank="1" showInputMessage="1" showErrorMessage="1">
          <x14:formula1>
            <xm:f>κδ!$B$129:$B$144</xm:f>
          </x14:formula1>
          <xm:sqref>F374:F382</xm:sqref>
        </x14:dataValidation>
        <x14:dataValidation type="list" allowBlank="1" showInputMessage="1" showErrorMessage="1">
          <x14:formula1>
            <xm:f>κδ!$A$129:$A$144</xm:f>
          </x14:formula1>
          <xm:sqref>E374:E382</xm:sqref>
        </x14:dataValidation>
        <x14:dataValidation type="list" allowBlank="1" showInputMessage="1" showErrorMessage="1">
          <x14:formula1>
            <xm:f>κδ!$D$3</xm:f>
          </x14:formula1>
          <xm:sqref>A210</xm:sqref>
        </x14:dataValidation>
        <x14:dataValidation type="list" allowBlank="1" showInputMessage="1" showErrorMessage="1">
          <x14:formula1>
            <xm:f>κδ!$A$45:$A$60</xm:f>
          </x14:formula1>
          <xm:sqref>E210</xm:sqref>
        </x14:dataValidation>
        <x14:dataValidation type="list" allowBlank="1" showInputMessage="1" showErrorMessage="1">
          <x14:formula1>
            <xm:f>κδ!$B$45:$B$60</xm:f>
          </x14:formula1>
          <xm:sqref>F210</xm:sqref>
        </x14:dataValidation>
        <x14:dataValidation type="list" allowBlank="1" showInputMessage="1" showErrorMessage="1">
          <x14:formula1>
            <xm:f>κδ!$D$5</xm:f>
          </x14:formula1>
          <xm:sqref>A352 A394 A274</xm:sqref>
        </x14:dataValidation>
        <x14:dataValidation type="list" allowBlank="1" showInputMessage="1" showErrorMessage="1">
          <x14:formula1>
            <xm:f>κδ!$H$2:$H$3</xm:f>
          </x14:formula1>
          <xm:sqref>C2:C472</xm:sqref>
        </x14:dataValidation>
        <x14:dataValidation type="list" allowBlank="1" showInputMessage="1" showErrorMessage="1">
          <x14:formula1>
            <xm:f>κδ!$D$6:$D$7</xm:f>
          </x14:formula1>
          <xm:sqref>A415</xm:sqref>
        </x14:dataValidation>
        <x14:dataValidation type="list" allowBlank="1" showInputMessage="1" showErrorMessage="1">
          <x14:formula1>
            <xm:f>κδ!$A$119:$A$127</xm:f>
          </x14:formula1>
          <xm:sqref>E415</xm:sqref>
        </x14:dataValidation>
        <x14:dataValidation type="list" allowBlank="1" showInputMessage="1" showErrorMessage="1">
          <x14:formula1>
            <xm:f>κδ!$B$119:$B$127</xm:f>
          </x14:formula1>
          <xm:sqref>F415</xm:sqref>
        </x14:dataValidation>
        <x14:dataValidation type="list" allowBlank="1" showInputMessage="1" showErrorMessage="1">
          <x14:formula1>
            <xm:f>κδ!$F$7</xm:f>
          </x14:formula1>
          <xm:sqref>D436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topLeftCell="A127" workbookViewId="0">
      <selection activeCell="B145" sqref="B145"/>
    </sheetView>
  </sheetViews>
  <sheetFormatPr defaultColWidth="9.140625" defaultRowHeight="29.25" customHeight="1" x14ac:dyDescent="0.25"/>
  <cols>
    <col min="1" max="1" width="11.140625" style="12" customWidth="1"/>
    <col min="2" max="2" width="62.85546875" style="12" customWidth="1"/>
    <col min="3" max="5" width="9.140625" style="12"/>
    <col min="6" max="6" width="13.7109375" style="12" customWidth="1"/>
    <col min="7" max="7" width="9.140625" style="12"/>
    <col min="8" max="8" width="15.5703125" style="12" customWidth="1"/>
    <col min="9" max="11" width="9.140625" style="12"/>
    <col min="12" max="12" width="39.42578125" style="12" customWidth="1"/>
    <col min="13" max="16384" width="9.140625" style="12"/>
  </cols>
  <sheetData>
    <row r="1" spans="1:12" ht="29.25" customHeight="1" x14ac:dyDescent="0.25">
      <c r="A1" s="11" t="s">
        <v>0</v>
      </c>
      <c r="B1" s="11" t="s">
        <v>1</v>
      </c>
      <c r="D1" s="11" t="s">
        <v>174</v>
      </c>
      <c r="E1" s="11" t="s">
        <v>260</v>
      </c>
      <c r="F1" s="13" t="s">
        <v>261</v>
      </c>
      <c r="H1" s="11" t="s">
        <v>687</v>
      </c>
      <c r="L1" s="11" t="s">
        <v>170</v>
      </c>
    </row>
    <row r="2" spans="1:12" ht="29.25" customHeight="1" x14ac:dyDescent="0.25">
      <c r="A2" s="14" t="s">
        <v>119</v>
      </c>
      <c r="B2" s="14" t="s">
        <v>3</v>
      </c>
      <c r="D2" s="14" t="s">
        <v>175</v>
      </c>
      <c r="E2" s="14" t="s">
        <v>322</v>
      </c>
      <c r="F2" s="15">
        <v>22100000</v>
      </c>
      <c r="H2" s="14">
        <v>1090219</v>
      </c>
      <c r="L2" s="16" t="s">
        <v>373</v>
      </c>
    </row>
    <row r="3" spans="1:12" ht="29.25" customHeight="1" x14ac:dyDescent="0.25">
      <c r="A3" s="14" t="s">
        <v>120</v>
      </c>
      <c r="B3" s="14" t="s">
        <v>5</v>
      </c>
      <c r="D3" s="14" t="s">
        <v>175</v>
      </c>
      <c r="E3" s="14" t="s">
        <v>268</v>
      </c>
      <c r="F3" s="15">
        <v>77943935</v>
      </c>
      <c r="H3" s="14">
        <v>1090211</v>
      </c>
      <c r="L3" s="16" t="s">
        <v>211</v>
      </c>
    </row>
    <row r="4" spans="1:12" ht="29.25" customHeight="1" x14ac:dyDescent="0.25">
      <c r="A4" s="14" t="s">
        <v>121</v>
      </c>
      <c r="B4" s="14" t="s">
        <v>10</v>
      </c>
      <c r="D4" s="14" t="s">
        <v>175</v>
      </c>
      <c r="E4" s="14" t="s">
        <v>272</v>
      </c>
      <c r="F4" s="15">
        <v>4750000</v>
      </c>
      <c r="L4" s="16" t="s">
        <v>12</v>
      </c>
    </row>
    <row r="5" spans="1:12" ht="29.25" customHeight="1" x14ac:dyDescent="0.25">
      <c r="A5" s="14" t="s">
        <v>122</v>
      </c>
      <c r="B5" s="14" t="s">
        <v>11</v>
      </c>
      <c r="D5" s="14" t="s">
        <v>175</v>
      </c>
      <c r="E5" s="14" t="s">
        <v>816</v>
      </c>
      <c r="F5" s="15">
        <v>62000000</v>
      </c>
      <c r="L5" s="16" t="s">
        <v>376</v>
      </c>
    </row>
    <row r="6" spans="1:12" ht="29.25" customHeight="1" x14ac:dyDescent="0.25">
      <c r="A6" s="14" t="s">
        <v>166</v>
      </c>
      <c r="B6" s="14" t="s">
        <v>168</v>
      </c>
      <c r="D6" s="14" t="s">
        <v>176</v>
      </c>
      <c r="E6" s="14" t="s">
        <v>273</v>
      </c>
      <c r="F6" s="15">
        <v>175602496</v>
      </c>
      <c r="L6" s="10" t="s">
        <v>29</v>
      </c>
    </row>
    <row r="7" spans="1:12" ht="29.25" customHeight="1" x14ac:dyDescent="0.25">
      <c r="A7" s="14" t="s">
        <v>426</v>
      </c>
      <c r="B7" s="14" t="s">
        <v>427</v>
      </c>
      <c r="D7" s="14" t="s">
        <v>176</v>
      </c>
      <c r="E7" s="14" t="s">
        <v>274</v>
      </c>
      <c r="F7" s="15">
        <v>52137222</v>
      </c>
      <c r="L7" s="16" t="s">
        <v>309</v>
      </c>
    </row>
    <row r="8" spans="1:12" ht="29.25" customHeight="1" x14ac:dyDescent="0.25">
      <c r="A8" s="14" t="s">
        <v>552</v>
      </c>
      <c r="B8" s="14" t="s">
        <v>556</v>
      </c>
      <c r="D8" s="14" t="s">
        <v>177</v>
      </c>
      <c r="E8" s="14" t="s">
        <v>275</v>
      </c>
      <c r="F8" s="15">
        <v>5800000</v>
      </c>
      <c r="L8" s="16" t="s">
        <v>308</v>
      </c>
    </row>
    <row r="9" spans="1:12" ht="29.25" customHeight="1" x14ac:dyDescent="0.25">
      <c r="A9" s="14" t="s">
        <v>553</v>
      </c>
      <c r="B9" s="14" t="s">
        <v>554</v>
      </c>
      <c r="D9" s="14" t="s">
        <v>177</v>
      </c>
      <c r="E9" s="14" t="s">
        <v>276</v>
      </c>
      <c r="F9" s="15">
        <v>111991279</v>
      </c>
      <c r="L9" s="16" t="s">
        <v>172</v>
      </c>
    </row>
    <row r="10" spans="1:12" ht="29.25" customHeight="1" x14ac:dyDescent="0.25">
      <c r="A10" s="14" t="s">
        <v>677</v>
      </c>
      <c r="B10" s="14" t="s">
        <v>678</v>
      </c>
      <c r="D10" s="14" t="s">
        <v>190</v>
      </c>
      <c r="E10" s="14" t="s">
        <v>190</v>
      </c>
      <c r="F10" s="15">
        <v>4393572</v>
      </c>
      <c r="L10" s="16" t="s">
        <v>307</v>
      </c>
    </row>
    <row r="11" spans="1:12" ht="29.25" customHeight="1" x14ac:dyDescent="0.25">
      <c r="A11" s="14" t="s">
        <v>713</v>
      </c>
      <c r="B11" s="14" t="s">
        <v>715</v>
      </c>
      <c r="D11" s="14" t="s">
        <v>278</v>
      </c>
      <c r="E11" s="14" t="s">
        <v>278</v>
      </c>
      <c r="F11" s="15">
        <v>3134268</v>
      </c>
      <c r="L11" s="16" t="s">
        <v>375</v>
      </c>
    </row>
    <row r="12" spans="1:12" ht="29.25" customHeight="1" x14ac:dyDescent="0.25">
      <c r="A12" s="14" t="s">
        <v>722</v>
      </c>
      <c r="B12" s="14" t="s">
        <v>723</v>
      </c>
      <c r="D12" s="14" t="s">
        <v>937</v>
      </c>
      <c r="E12" s="14" t="s">
        <v>938</v>
      </c>
      <c r="F12" s="15">
        <v>100000000</v>
      </c>
      <c r="L12" s="16" t="s">
        <v>372</v>
      </c>
    </row>
    <row r="13" spans="1:12" ht="29.25" customHeight="1" x14ac:dyDescent="0.25">
      <c r="A13" s="14" t="s">
        <v>757</v>
      </c>
      <c r="B13" s="14" t="s">
        <v>753</v>
      </c>
      <c r="F13" s="56">
        <f>SUM(F2:F12)</f>
        <v>619852772</v>
      </c>
      <c r="L13" s="16" t="s">
        <v>684</v>
      </c>
    </row>
    <row r="14" spans="1:12" ht="29.25" customHeight="1" x14ac:dyDescent="0.25">
      <c r="A14" s="14"/>
      <c r="B14" s="14"/>
      <c r="L14" s="16" t="s">
        <v>377</v>
      </c>
    </row>
    <row r="15" spans="1:12" ht="29.25" customHeight="1" x14ac:dyDescent="0.25">
      <c r="A15" s="14"/>
      <c r="B15" s="14"/>
      <c r="L15" s="16" t="s">
        <v>248</v>
      </c>
    </row>
    <row r="16" spans="1:12" ht="29.25" customHeight="1" x14ac:dyDescent="0.25">
      <c r="A16" s="14" t="s">
        <v>123</v>
      </c>
      <c r="B16" s="14" t="s">
        <v>14</v>
      </c>
      <c r="L16" s="10" t="s">
        <v>503</v>
      </c>
    </row>
    <row r="17" spans="1:12" ht="29.25" customHeight="1" x14ac:dyDescent="0.25">
      <c r="A17" s="14" t="s">
        <v>124</v>
      </c>
      <c r="B17" s="14" t="s">
        <v>18</v>
      </c>
      <c r="L17" s="16" t="s">
        <v>378</v>
      </c>
    </row>
    <row r="18" spans="1:12" ht="29.25" customHeight="1" x14ac:dyDescent="0.25">
      <c r="A18" s="14" t="s">
        <v>668</v>
      </c>
      <c r="B18" s="14" t="s">
        <v>669</v>
      </c>
      <c r="L18" s="14" t="s">
        <v>445</v>
      </c>
    </row>
    <row r="19" spans="1:12" ht="29.25" customHeight="1" x14ac:dyDescent="0.25">
      <c r="L19" s="14" t="s">
        <v>564</v>
      </c>
    </row>
    <row r="20" spans="1:12" ht="29.25" customHeight="1" x14ac:dyDescent="0.25">
      <c r="A20" s="14" t="s">
        <v>125</v>
      </c>
      <c r="B20" s="14" t="s">
        <v>179</v>
      </c>
      <c r="L20" s="16" t="s">
        <v>350</v>
      </c>
    </row>
    <row r="21" spans="1:12" ht="29.25" customHeight="1" x14ac:dyDescent="0.25">
      <c r="A21" s="14" t="s">
        <v>126</v>
      </c>
      <c r="B21" s="14" t="s">
        <v>25</v>
      </c>
      <c r="L21" s="14" t="s">
        <v>209</v>
      </c>
    </row>
    <row r="22" spans="1:12" ht="29.25" customHeight="1" x14ac:dyDescent="0.25">
      <c r="A22" s="14" t="s">
        <v>127</v>
      </c>
      <c r="B22" s="14" t="s">
        <v>28</v>
      </c>
      <c r="L22" s="14" t="s">
        <v>570</v>
      </c>
    </row>
    <row r="23" spans="1:12" ht="29.25" customHeight="1" x14ac:dyDescent="0.25">
      <c r="A23" s="14" t="s">
        <v>128</v>
      </c>
      <c r="B23" s="14" t="s">
        <v>323</v>
      </c>
      <c r="L23" s="14" t="s">
        <v>595</v>
      </c>
    </row>
    <row r="24" spans="1:12" ht="29.25" customHeight="1" x14ac:dyDescent="0.25">
      <c r="A24" s="14" t="s">
        <v>129</v>
      </c>
      <c r="B24" s="14" t="s">
        <v>33</v>
      </c>
      <c r="L24" s="14" t="s">
        <v>379</v>
      </c>
    </row>
    <row r="25" spans="1:12" ht="29.25" customHeight="1" x14ac:dyDescent="0.25">
      <c r="A25" s="14" t="s">
        <v>135</v>
      </c>
      <c r="B25" s="14" t="s">
        <v>46</v>
      </c>
      <c r="L25" s="16" t="s">
        <v>731</v>
      </c>
    </row>
    <row r="26" spans="1:12" ht="29.25" customHeight="1" x14ac:dyDescent="0.25">
      <c r="A26" s="14" t="s">
        <v>199</v>
      </c>
      <c r="B26" s="14" t="s">
        <v>201</v>
      </c>
      <c r="L26" s="14" t="s">
        <v>1061</v>
      </c>
    </row>
    <row r="27" spans="1:12" ht="29.25" customHeight="1" x14ac:dyDescent="0.25">
      <c r="A27" s="14" t="s">
        <v>200</v>
      </c>
      <c r="B27" s="14" t="s">
        <v>202</v>
      </c>
    </row>
    <row r="28" spans="1:12" ht="29.25" customHeight="1" x14ac:dyDescent="0.25">
      <c r="A28" s="14" t="s">
        <v>212</v>
      </c>
      <c r="B28" s="14" t="s">
        <v>214</v>
      </c>
    </row>
    <row r="29" spans="1:12" ht="29.25" customHeight="1" x14ac:dyDescent="0.25">
      <c r="A29" s="14" t="s">
        <v>213</v>
      </c>
      <c r="B29" s="14" t="s">
        <v>215</v>
      </c>
    </row>
    <row r="30" spans="1:12" ht="29.25" customHeight="1" x14ac:dyDescent="0.25">
      <c r="A30" s="14" t="s">
        <v>216</v>
      </c>
      <c r="B30" s="14" t="s">
        <v>217</v>
      </c>
    </row>
    <row r="31" spans="1:12" ht="29.25" customHeight="1" x14ac:dyDescent="0.25">
      <c r="A31" s="14" t="s">
        <v>219</v>
      </c>
      <c r="B31" s="14" t="s">
        <v>220</v>
      </c>
    </row>
    <row r="32" spans="1:12" ht="29.25" customHeight="1" x14ac:dyDescent="0.25">
      <c r="A32" s="14" t="s">
        <v>222</v>
      </c>
      <c r="B32" s="14" t="s">
        <v>227</v>
      </c>
    </row>
    <row r="33" spans="1:2" ht="29.25" customHeight="1" x14ac:dyDescent="0.25">
      <c r="A33" s="14" t="s">
        <v>246</v>
      </c>
      <c r="B33" s="14" t="s">
        <v>247</v>
      </c>
    </row>
    <row r="34" spans="1:2" ht="29.25" customHeight="1" x14ac:dyDescent="0.25">
      <c r="A34" s="14" t="s">
        <v>416</v>
      </c>
      <c r="B34" s="14" t="s">
        <v>407</v>
      </c>
    </row>
    <row r="35" spans="1:2" ht="29.25" customHeight="1" x14ac:dyDescent="0.25">
      <c r="A35" s="14" t="s">
        <v>417</v>
      </c>
      <c r="B35" s="14" t="s">
        <v>411</v>
      </c>
    </row>
    <row r="36" spans="1:2" ht="29.25" customHeight="1" x14ac:dyDescent="0.25">
      <c r="A36" s="14" t="s">
        <v>557</v>
      </c>
      <c r="B36" s="14" t="s">
        <v>559</v>
      </c>
    </row>
    <row r="37" spans="1:2" ht="29.25" customHeight="1" x14ac:dyDescent="0.25">
      <c r="A37" s="14" t="s">
        <v>558</v>
      </c>
      <c r="B37" s="14" t="s">
        <v>561</v>
      </c>
    </row>
    <row r="38" spans="1:2" ht="29.25" customHeight="1" x14ac:dyDescent="0.25">
      <c r="A38" s="14" t="s">
        <v>608</v>
      </c>
      <c r="B38" s="14" t="s">
        <v>600</v>
      </c>
    </row>
    <row r="39" spans="1:2" ht="29.25" customHeight="1" x14ac:dyDescent="0.25">
      <c r="A39" s="14" t="s">
        <v>776</v>
      </c>
      <c r="B39" s="14" t="s">
        <v>615</v>
      </c>
    </row>
    <row r="40" spans="1:2" ht="29.25" customHeight="1" x14ac:dyDescent="0.25">
      <c r="A40" s="14" t="s">
        <v>777</v>
      </c>
      <c r="B40" s="14" t="s">
        <v>617</v>
      </c>
    </row>
    <row r="41" spans="1:2" ht="29.25" customHeight="1" x14ac:dyDescent="0.25">
      <c r="A41" s="14" t="s">
        <v>665</v>
      </c>
      <c r="B41" s="14" t="s">
        <v>817</v>
      </c>
    </row>
    <row r="42" spans="1:2" ht="29.25" customHeight="1" x14ac:dyDescent="0.25">
      <c r="A42" s="14" t="s">
        <v>778</v>
      </c>
      <c r="B42" s="14" t="s">
        <v>671</v>
      </c>
    </row>
    <row r="43" spans="1:2" ht="29.25" customHeight="1" x14ac:dyDescent="0.25">
      <c r="A43" s="14" t="s">
        <v>756</v>
      </c>
      <c r="B43" s="14" t="s">
        <v>755</v>
      </c>
    </row>
    <row r="44" spans="1:2" ht="29.25" customHeight="1" x14ac:dyDescent="0.25">
      <c r="A44" s="14"/>
      <c r="B44" s="14"/>
    </row>
    <row r="45" spans="1:2" ht="29.25" customHeight="1" x14ac:dyDescent="0.25">
      <c r="A45" s="14" t="s">
        <v>130</v>
      </c>
      <c r="B45" s="14" t="s">
        <v>35</v>
      </c>
    </row>
    <row r="46" spans="1:2" ht="29.25" customHeight="1" x14ac:dyDescent="0.25">
      <c r="A46" s="14" t="s">
        <v>131</v>
      </c>
      <c r="B46" s="14" t="s">
        <v>37</v>
      </c>
    </row>
    <row r="47" spans="1:2" ht="29.25" customHeight="1" x14ac:dyDescent="0.25">
      <c r="A47" s="14" t="s">
        <v>132</v>
      </c>
      <c r="B47" s="14" t="s">
        <v>286</v>
      </c>
    </row>
    <row r="48" spans="1:2" ht="29.25" customHeight="1" x14ac:dyDescent="0.25">
      <c r="A48" s="14" t="s">
        <v>133</v>
      </c>
      <c r="B48" s="14" t="s">
        <v>40</v>
      </c>
    </row>
    <row r="49" spans="1:2" ht="29.25" customHeight="1" x14ac:dyDescent="0.25">
      <c r="A49" s="14" t="s">
        <v>134</v>
      </c>
      <c r="B49" s="14" t="s">
        <v>42</v>
      </c>
    </row>
    <row r="50" spans="1:2" ht="29.25" customHeight="1" x14ac:dyDescent="0.25">
      <c r="A50" s="14" t="s">
        <v>226</v>
      </c>
      <c r="B50" s="14" t="s">
        <v>271</v>
      </c>
    </row>
    <row r="51" spans="1:2" ht="29.25" customHeight="1" x14ac:dyDescent="0.25">
      <c r="A51" s="14" t="s">
        <v>287</v>
      </c>
      <c r="B51" s="14" t="s">
        <v>293</v>
      </c>
    </row>
    <row r="52" spans="1:2" ht="29.25" customHeight="1" x14ac:dyDescent="0.25">
      <c r="A52" s="14" t="s">
        <v>363</v>
      </c>
      <c r="B52" s="14" t="s">
        <v>364</v>
      </c>
    </row>
    <row r="53" spans="1:2" ht="29.25" customHeight="1" x14ac:dyDescent="0.25">
      <c r="A53" s="14" t="s">
        <v>527</v>
      </c>
      <c r="B53" s="14" t="s">
        <v>528</v>
      </c>
    </row>
    <row r="54" spans="1:2" ht="29.25" customHeight="1" x14ac:dyDescent="0.25">
      <c r="A54" s="14" t="s">
        <v>650</v>
      </c>
      <c r="B54" s="14" t="s">
        <v>651</v>
      </c>
    </row>
    <row r="55" spans="1:2" ht="29.25" customHeight="1" x14ac:dyDescent="0.25">
      <c r="A55" s="14" t="s">
        <v>666</v>
      </c>
      <c r="B55" s="14" t="s">
        <v>674</v>
      </c>
    </row>
    <row r="56" spans="1:2" ht="29.25" customHeight="1" x14ac:dyDescent="0.25">
      <c r="A56" s="14" t="s">
        <v>706</v>
      </c>
      <c r="B56" s="14" t="s">
        <v>796</v>
      </c>
    </row>
    <row r="57" spans="1:2" ht="29.25" customHeight="1" x14ac:dyDescent="0.25">
      <c r="A57" s="14" t="s">
        <v>818</v>
      </c>
      <c r="B57" s="14" t="s">
        <v>819</v>
      </c>
    </row>
    <row r="58" spans="1:2" ht="29.25" customHeight="1" x14ac:dyDescent="0.25">
      <c r="A58" s="14" t="s">
        <v>845</v>
      </c>
      <c r="B58" s="14" t="s">
        <v>839</v>
      </c>
    </row>
    <row r="59" spans="1:2" ht="29.25" customHeight="1" x14ac:dyDescent="0.25">
      <c r="A59" s="14" t="s">
        <v>971</v>
      </c>
      <c r="B59" s="14" t="s">
        <v>972</v>
      </c>
    </row>
    <row r="60" spans="1:2" ht="29.25" customHeight="1" x14ac:dyDescent="0.25">
      <c r="A60" s="14" t="s">
        <v>1007</v>
      </c>
      <c r="B60" s="14" t="s">
        <v>1008</v>
      </c>
    </row>
    <row r="61" spans="1:2" ht="29.25" customHeight="1" x14ac:dyDescent="0.25">
      <c r="A61" s="14"/>
      <c r="B61" s="14"/>
    </row>
    <row r="62" spans="1:2" ht="29.25" customHeight="1" x14ac:dyDescent="0.25">
      <c r="A62" s="14" t="s">
        <v>136</v>
      </c>
      <c r="B62" s="14" t="s">
        <v>47</v>
      </c>
    </row>
    <row r="63" spans="1:2" ht="29.25" customHeight="1" x14ac:dyDescent="0.25">
      <c r="A63" s="14" t="s">
        <v>224</v>
      </c>
      <c r="B63" s="14" t="s">
        <v>225</v>
      </c>
    </row>
    <row r="64" spans="1:2" ht="29.25" customHeight="1" x14ac:dyDescent="0.25">
      <c r="A64" s="14"/>
      <c r="B64" s="14"/>
    </row>
    <row r="65" spans="1:2" ht="29.25" customHeight="1" x14ac:dyDescent="0.25">
      <c r="A65" s="14" t="s">
        <v>137</v>
      </c>
      <c r="B65" s="14" t="s">
        <v>49</v>
      </c>
    </row>
    <row r="66" spans="1:2" ht="29.25" customHeight="1" x14ac:dyDescent="0.25">
      <c r="A66" s="14" t="s">
        <v>381</v>
      </c>
      <c r="B66" s="14" t="s">
        <v>346</v>
      </c>
    </row>
    <row r="67" spans="1:2" ht="29.25" customHeight="1" x14ac:dyDescent="0.25">
      <c r="A67" s="14" t="s">
        <v>418</v>
      </c>
      <c r="B67" s="14" t="s">
        <v>397</v>
      </c>
    </row>
    <row r="68" spans="1:2" ht="29.25" customHeight="1" x14ac:dyDescent="0.25">
      <c r="A68" s="14" t="s">
        <v>472</v>
      </c>
      <c r="B68" s="14" t="s">
        <v>489</v>
      </c>
    </row>
    <row r="69" spans="1:2" ht="29.25" customHeight="1" x14ac:dyDescent="0.25">
      <c r="A69" s="14" t="s">
        <v>510</v>
      </c>
      <c r="B69" s="14" t="s">
        <v>543</v>
      </c>
    </row>
    <row r="70" spans="1:2" ht="29.25" customHeight="1" x14ac:dyDescent="0.25">
      <c r="A70" s="14" t="s">
        <v>563</v>
      </c>
      <c r="B70" s="14" t="s">
        <v>565</v>
      </c>
    </row>
    <row r="71" spans="1:2" ht="29.25" customHeight="1" x14ac:dyDescent="0.25">
      <c r="A71" s="14" t="s">
        <v>802</v>
      </c>
      <c r="B71" s="14" t="s">
        <v>804</v>
      </c>
    </row>
    <row r="72" spans="1:2" ht="29.25" customHeight="1" x14ac:dyDescent="0.25">
      <c r="A72" s="14" t="s">
        <v>879</v>
      </c>
      <c r="B72" s="14" t="s">
        <v>880</v>
      </c>
    </row>
    <row r="73" spans="1:2" ht="29.25" customHeight="1" x14ac:dyDescent="0.25">
      <c r="A73" s="14"/>
      <c r="B73" s="14"/>
    </row>
    <row r="74" spans="1:2" ht="29.25" customHeight="1" x14ac:dyDescent="0.25">
      <c r="A74" s="14" t="s">
        <v>347</v>
      </c>
      <c r="B74" s="14" t="s">
        <v>353</v>
      </c>
    </row>
    <row r="75" spans="1:2" ht="29.25" customHeight="1" x14ac:dyDescent="0.25">
      <c r="A75" s="14" t="s">
        <v>419</v>
      </c>
      <c r="B75" s="14" t="s">
        <v>247</v>
      </c>
    </row>
    <row r="76" spans="1:2" ht="29.25" customHeight="1" x14ac:dyDescent="0.25">
      <c r="A76" s="14"/>
      <c r="B76" s="14"/>
    </row>
    <row r="77" spans="1:2" ht="29.25" customHeight="1" x14ac:dyDescent="0.25">
      <c r="A77" s="14" t="s">
        <v>820</v>
      </c>
      <c r="B77" s="14" t="s">
        <v>821</v>
      </c>
    </row>
    <row r="78" spans="1:2" ht="29.25" customHeight="1" x14ac:dyDescent="0.25">
      <c r="A78" s="14" t="s">
        <v>822</v>
      </c>
      <c r="B78" s="14" t="s">
        <v>824</v>
      </c>
    </row>
    <row r="79" spans="1:2" ht="29.25" customHeight="1" x14ac:dyDescent="0.25">
      <c r="A79" s="14" t="s">
        <v>823</v>
      </c>
      <c r="B79" s="14" t="s">
        <v>825</v>
      </c>
    </row>
    <row r="80" spans="1:2" ht="29.25" customHeight="1" x14ac:dyDescent="0.25">
      <c r="A80" s="14"/>
      <c r="B80" s="14"/>
    </row>
    <row r="81" spans="1:2" ht="29.25" customHeight="1" x14ac:dyDescent="0.25">
      <c r="A81" s="14"/>
      <c r="B81" s="14"/>
    </row>
    <row r="82" spans="1:2" ht="29.25" customHeight="1" x14ac:dyDescent="0.25">
      <c r="A82" s="14" t="s">
        <v>138</v>
      </c>
      <c r="B82" s="14" t="s">
        <v>51</v>
      </c>
    </row>
    <row r="83" spans="1:2" ht="29.25" customHeight="1" x14ac:dyDescent="0.25">
      <c r="A83" s="14" t="s">
        <v>143</v>
      </c>
      <c r="B83" s="14" t="s">
        <v>64</v>
      </c>
    </row>
    <row r="84" spans="1:2" ht="29.25" customHeight="1" x14ac:dyDescent="0.25">
      <c r="A84" s="14" t="s">
        <v>144</v>
      </c>
      <c r="B84" s="14" t="s">
        <v>66</v>
      </c>
    </row>
    <row r="85" spans="1:2" ht="29.25" customHeight="1" x14ac:dyDescent="0.25">
      <c r="A85" s="14" t="s">
        <v>145</v>
      </c>
      <c r="B85" s="14" t="s">
        <v>67</v>
      </c>
    </row>
    <row r="86" spans="1:2" ht="29.25" customHeight="1" x14ac:dyDescent="0.25">
      <c r="A86" s="14" t="s">
        <v>146</v>
      </c>
      <c r="B86" s="14" t="s">
        <v>69</v>
      </c>
    </row>
    <row r="87" spans="1:2" ht="29.25" customHeight="1" x14ac:dyDescent="0.25">
      <c r="A87" s="14" t="s">
        <v>147</v>
      </c>
      <c r="B87" s="14" t="s">
        <v>71</v>
      </c>
    </row>
    <row r="88" spans="1:2" ht="29.25" customHeight="1" x14ac:dyDescent="0.25">
      <c r="A88" s="14" t="s">
        <v>148</v>
      </c>
      <c r="B88" s="14" t="s">
        <v>76</v>
      </c>
    </row>
    <row r="89" spans="1:2" ht="29.25" customHeight="1" x14ac:dyDescent="0.25">
      <c r="A89" s="14" t="s">
        <v>139</v>
      </c>
      <c r="B89" s="14" t="s">
        <v>55</v>
      </c>
    </row>
    <row r="90" spans="1:2" ht="29.25" customHeight="1" x14ac:dyDescent="0.25">
      <c r="A90" s="14" t="s">
        <v>140</v>
      </c>
      <c r="B90" s="14" t="s">
        <v>57</v>
      </c>
    </row>
    <row r="91" spans="1:2" ht="29.25" customHeight="1" x14ac:dyDescent="0.25">
      <c r="A91" s="14" t="s">
        <v>141</v>
      </c>
      <c r="B91" s="14" t="s">
        <v>58</v>
      </c>
    </row>
    <row r="92" spans="1:2" ht="29.25" customHeight="1" x14ac:dyDescent="0.25">
      <c r="A92" s="14" t="s">
        <v>142</v>
      </c>
      <c r="B92" s="14" t="s">
        <v>61</v>
      </c>
    </row>
    <row r="93" spans="1:2" ht="29.25" customHeight="1" x14ac:dyDescent="0.25">
      <c r="A93" s="14" t="s">
        <v>184</v>
      </c>
      <c r="B93" s="14" t="s">
        <v>185</v>
      </c>
    </row>
    <row r="94" spans="1:2" ht="29.25" customHeight="1" x14ac:dyDescent="0.25">
      <c r="A94" s="14" t="s">
        <v>228</v>
      </c>
      <c r="B94" s="14" t="s">
        <v>229</v>
      </c>
    </row>
    <row r="95" spans="1:2" ht="29.25" customHeight="1" x14ac:dyDescent="0.25">
      <c r="A95" s="14" t="s">
        <v>232</v>
      </c>
      <c r="B95" s="14" t="s">
        <v>234</v>
      </c>
    </row>
    <row r="96" spans="1:2" ht="29.25" customHeight="1" x14ac:dyDescent="0.25">
      <c r="A96" s="14" t="s">
        <v>251</v>
      </c>
      <c r="B96" s="14" t="s">
        <v>252</v>
      </c>
    </row>
    <row r="97" spans="1:2" ht="29.25" customHeight="1" x14ac:dyDescent="0.25">
      <c r="A97" s="14" t="s">
        <v>365</v>
      </c>
      <c r="B97" s="14" t="s">
        <v>382</v>
      </c>
    </row>
    <row r="98" spans="1:2" ht="29.25" customHeight="1" x14ac:dyDescent="0.25">
      <c r="A98" s="14" t="s">
        <v>366</v>
      </c>
      <c r="B98" s="14" t="s">
        <v>367</v>
      </c>
    </row>
    <row r="99" spans="1:2" ht="29.25" customHeight="1" x14ac:dyDescent="0.25">
      <c r="A99" s="14" t="s">
        <v>383</v>
      </c>
      <c r="B99" s="14" t="s">
        <v>412</v>
      </c>
    </row>
    <row r="100" spans="1:2" ht="29.25" customHeight="1" x14ac:dyDescent="0.25">
      <c r="A100" s="14" t="s">
        <v>420</v>
      </c>
      <c r="B100" s="14" t="s">
        <v>401</v>
      </c>
    </row>
    <row r="101" spans="1:2" ht="29.25" customHeight="1" x14ac:dyDescent="0.25">
      <c r="A101" s="14" t="s">
        <v>464</v>
      </c>
      <c r="B101" s="14" t="s">
        <v>435</v>
      </c>
    </row>
    <row r="102" spans="1:2" ht="29.25" customHeight="1" x14ac:dyDescent="0.25">
      <c r="A102" s="14" t="s">
        <v>475</v>
      </c>
      <c r="B102" s="14" t="s">
        <v>480</v>
      </c>
    </row>
    <row r="103" spans="1:2" ht="29.25" customHeight="1" x14ac:dyDescent="0.25">
      <c r="A103" s="14" t="s">
        <v>481</v>
      </c>
      <c r="B103" s="14" t="s">
        <v>490</v>
      </c>
    </row>
    <row r="104" spans="1:2" ht="29.25" customHeight="1" x14ac:dyDescent="0.25">
      <c r="A104" s="14" t="s">
        <v>513</v>
      </c>
      <c r="B104" s="17" t="s">
        <v>515</v>
      </c>
    </row>
    <row r="105" spans="1:2" ht="29.25" customHeight="1" x14ac:dyDescent="0.25">
      <c r="A105" s="14" t="s">
        <v>577</v>
      </c>
      <c r="B105" s="17" t="s">
        <v>582</v>
      </c>
    </row>
    <row r="106" spans="1:2" ht="29.25" customHeight="1" x14ac:dyDescent="0.25">
      <c r="A106" s="14" t="s">
        <v>578</v>
      </c>
      <c r="B106" s="17" t="s">
        <v>583</v>
      </c>
    </row>
    <row r="107" spans="1:2" ht="29.25" customHeight="1" x14ac:dyDescent="0.25">
      <c r="A107" s="14" t="s">
        <v>579</v>
      </c>
      <c r="B107" s="17" t="s">
        <v>586</v>
      </c>
    </row>
    <row r="108" spans="1:2" ht="29.25" customHeight="1" x14ac:dyDescent="0.25">
      <c r="A108" s="14" t="s">
        <v>580</v>
      </c>
      <c r="B108" s="17" t="s">
        <v>592</v>
      </c>
    </row>
    <row r="109" spans="1:2" ht="29.25" customHeight="1" x14ac:dyDescent="0.25">
      <c r="A109" s="14" t="s">
        <v>686</v>
      </c>
      <c r="B109" s="17" t="s">
        <v>707</v>
      </c>
    </row>
    <row r="110" spans="1:2" ht="29.25" customHeight="1" x14ac:dyDescent="0.25">
      <c r="A110" s="14" t="s">
        <v>688</v>
      </c>
      <c r="B110" s="17" t="s">
        <v>698</v>
      </c>
    </row>
    <row r="111" spans="1:2" ht="29.25" customHeight="1" x14ac:dyDescent="0.25">
      <c r="A111" s="14" t="s">
        <v>699</v>
      </c>
      <c r="B111" s="17" t="s">
        <v>700</v>
      </c>
    </row>
    <row r="112" spans="1:2" ht="29.25" customHeight="1" x14ac:dyDescent="0.25">
      <c r="A112" s="14" t="s">
        <v>705</v>
      </c>
      <c r="B112" s="14" t="s">
        <v>708</v>
      </c>
    </row>
    <row r="113" spans="1:2" ht="29.25" customHeight="1" x14ac:dyDescent="0.25">
      <c r="A113" s="14" t="s">
        <v>725</v>
      </c>
      <c r="B113" s="14" t="s">
        <v>726</v>
      </c>
    </row>
    <row r="114" spans="1:2" ht="29.25" customHeight="1" x14ac:dyDescent="0.25">
      <c r="A114" s="14" t="s">
        <v>840</v>
      </c>
      <c r="B114" s="14" t="s">
        <v>841</v>
      </c>
    </row>
    <row r="115" spans="1:2" ht="29.25" customHeight="1" x14ac:dyDescent="0.25">
      <c r="A115" s="14" t="s">
        <v>842</v>
      </c>
      <c r="B115" s="14" t="s">
        <v>843</v>
      </c>
    </row>
    <row r="116" spans="1:2" ht="29.25" customHeight="1" x14ac:dyDescent="0.25">
      <c r="A116" s="14" t="s">
        <v>891</v>
      </c>
      <c r="B116" s="14" t="s">
        <v>892</v>
      </c>
    </row>
    <row r="117" spans="1:2" ht="29.25" customHeight="1" x14ac:dyDescent="0.25">
      <c r="A117" s="14" t="s">
        <v>924</v>
      </c>
      <c r="B117" s="14" t="s">
        <v>925</v>
      </c>
    </row>
    <row r="118" spans="1:2" ht="29.25" customHeight="1" x14ac:dyDescent="0.25">
      <c r="A118" s="14"/>
      <c r="B118" s="14"/>
    </row>
    <row r="119" spans="1:2" ht="29.25" customHeight="1" x14ac:dyDescent="0.25">
      <c r="A119" s="14" t="s">
        <v>149</v>
      </c>
      <c r="B119" s="14" t="s">
        <v>80</v>
      </c>
    </row>
    <row r="120" spans="1:2" ht="29.25" customHeight="1" x14ac:dyDescent="0.25">
      <c r="A120" s="14" t="s">
        <v>150</v>
      </c>
      <c r="B120" s="14" t="s">
        <v>82</v>
      </c>
    </row>
    <row r="121" spans="1:2" ht="29.25" customHeight="1" x14ac:dyDescent="0.25">
      <c r="A121" s="14" t="s">
        <v>151</v>
      </c>
      <c r="B121" s="14" t="s">
        <v>85</v>
      </c>
    </row>
    <row r="122" spans="1:2" ht="29.25" customHeight="1" x14ac:dyDescent="0.25">
      <c r="A122" s="14" t="s">
        <v>152</v>
      </c>
      <c r="B122" s="14" t="s">
        <v>87</v>
      </c>
    </row>
    <row r="123" spans="1:2" ht="29.25" customHeight="1" x14ac:dyDescent="0.25">
      <c r="A123" s="14" t="s">
        <v>153</v>
      </c>
      <c r="B123" s="14" t="s">
        <v>88</v>
      </c>
    </row>
    <row r="124" spans="1:2" ht="29.25" customHeight="1" x14ac:dyDescent="0.25">
      <c r="A124" s="14" t="s">
        <v>250</v>
      </c>
      <c r="B124" s="14" t="s">
        <v>237</v>
      </c>
    </row>
    <row r="125" spans="1:2" ht="29.25" customHeight="1" x14ac:dyDescent="0.25">
      <c r="A125" s="14" t="s">
        <v>531</v>
      </c>
      <c r="B125" s="17" t="s">
        <v>530</v>
      </c>
    </row>
    <row r="126" spans="1:2" ht="46.5" customHeight="1" x14ac:dyDescent="0.25">
      <c r="A126" s="14" t="s">
        <v>535</v>
      </c>
      <c r="B126" s="17" t="s">
        <v>536</v>
      </c>
    </row>
    <row r="127" spans="1:2" ht="26.25" customHeight="1" x14ac:dyDescent="0.25">
      <c r="A127" s="14" t="s">
        <v>1053</v>
      </c>
      <c r="B127" s="17" t="s">
        <v>1054</v>
      </c>
    </row>
    <row r="128" spans="1:2" ht="29.25" customHeight="1" x14ac:dyDescent="0.25">
      <c r="A128" s="14"/>
      <c r="B128" s="17"/>
    </row>
    <row r="129" spans="1:2" ht="29.25" customHeight="1" x14ac:dyDescent="0.25">
      <c r="A129" s="14" t="s">
        <v>154</v>
      </c>
      <c r="B129" s="14" t="s">
        <v>90</v>
      </c>
    </row>
    <row r="130" spans="1:2" ht="29.25" customHeight="1" x14ac:dyDescent="0.25">
      <c r="A130" s="14" t="s">
        <v>155</v>
      </c>
      <c r="B130" s="14" t="s">
        <v>92</v>
      </c>
    </row>
    <row r="131" spans="1:2" ht="29.25" customHeight="1" x14ac:dyDescent="0.25">
      <c r="A131" s="14" t="s">
        <v>94</v>
      </c>
      <c r="B131" s="14" t="s">
        <v>95</v>
      </c>
    </row>
    <row r="132" spans="1:2" ht="29.25" customHeight="1" x14ac:dyDescent="0.25">
      <c r="A132" s="14" t="s">
        <v>156</v>
      </c>
      <c r="B132" s="14" t="s">
        <v>384</v>
      </c>
    </row>
    <row r="133" spans="1:2" ht="29.25" customHeight="1" x14ac:dyDescent="0.25">
      <c r="A133" s="14" t="s">
        <v>236</v>
      </c>
      <c r="B133" s="14" t="s">
        <v>256</v>
      </c>
    </row>
    <row r="134" spans="1:2" ht="29.25" customHeight="1" x14ac:dyDescent="0.25">
      <c r="A134" s="14" t="s">
        <v>290</v>
      </c>
      <c r="B134" s="14" t="s">
        <v>291</v>
      </c>
    </row>
    <row r="135" spans="1:2" ht="29.25" customHeight="1" x14ac:dyDescent="0.25">
      <c r="A135" s="14" t="s">
        <v>295</v>
      </c>
      <c r="B135" s="14" t="s">
        <v>298</v>
      </c>
    </row>
    <row r="136" spans="1:2" ht="29.25" customHeight="1" x14ac:dyDescent="0.25">
      <c r="A136" s="14" t="s">
        <v>296</v>
      </c>
      <c r="B136" s="14" t="s">
        <v>297</v>
      </c>
    </row>
    <row r="137" spans="1:2" ht="29.25" customHeight="1" x14ac:dyDescent="0.25">
      <c r="A137" s="14" t="s">
        <v>355</v>
      </c>
      <c r="B137" s="14" t="s">
        <v>369</v>
      </c>
    </row>
    <row r="138" spans="1:2" ht="29.25" customHeight="1" x14ac:dyDescent="0.25">
      <c r="A138" s="14" t="s">
        <v>368</v>
      </c>
      <c r="B138" s="14" t="s">
        <v>596</v>
      </c>
    </row>
    <row r="139" spans="1:2" ht="29.25" customHeight="1" x14ac:dyDescent="0.25">
      <c r="A139" s="14" t="s">
        <v>370</v>
      </c>
      <c r="B139" s="14" t="s">
        <v>380</v>
      </c>
    </row>
    <row r="140" spans="1:2" ht="29.25" customHeight="1" x14ac:dyDescent="0.25">
      <c r="A140" s="14" t="s">
        <v>421</v>
      </c>
      <c r="B140" s="14" t="s">
        <v>402</v>
      </c>
    </row>
    <row r="141" spans="1:2" ht="29.25" customHeight="1" x14ac:dyDescent="0.25">
      <c r="A141" s="14" t="s">
        <v>422</v>
      </c>
      <c r="B141" s="14" t="s">
        <v>405</v>
      </c>
    </row>
    <row r="142" spans="1:2" ht="29.25" customHeight="1" x14ac:dyDescent="0.25">
      <c r="A142" s="14" t="s">
        <v>483</v>
      </c>
      <c r="B142" s="14" t="s">
        <v>484</v>
      </c>
    </row>
    <row r="143" spans="1:2" ht="29.25" customHeight="1" x14ac:dyDescent="0.25">
      <c r="A143" s="14" t="s">
        <v>599</v>
      </c>
      <c r="B143" s="16" t="s">
        <v>538</v>
      </c>
    </row>
    <row r="144" spans="1:2" ht="29.25" customHeight="1" x14ac:dyDescent="0.25">
      <c r="A144" s="14" t="s">
        <v>727</v>
      </c>
      <c r="B144" s="16" t="s">
        <v>728</v>
      </c>
    </row>
    <row r="145" spans="1:2" ht="29.25" customHeight="1" x14ac:dyDescent="0.25">
      <c r="A145" s="14" t="s">
        <v>844</v>
      </c>
      <c r="B145" s="16" t="s">
        <v>856</v>
      </c>
    </row>
    <row r="146" spans="1:2" ht="29.25" customHeight="1" x14ac:dyDescent="0.25">
      <c r="A146" s="14"/>
      <c r="B146" s="16"/>
    </row>
    <row r="147" spans="1:2" ht="29.25" customHeight="1" x14ac:dyDescent="0.25">
      <c r="A147" s="14" t="s">
        <v>157</v>
      </c>
      <c r="B147" s="14" t="s">
        <v>97</v>
      </c>
    </row>
    <row r="148" spans="1:2" ht="29.25" customHeight="1" x14ac:dyDescent="0.25">
      <c r="A148" s="14" t="s">
        <v>436</v>
      </c>
      <c r="B148" s="14" t="s">
        <v>437</v>
      </c>
    </row>
    <row r="149" spans="1:2" ht="29.25" customHeight="1" x14ac:dyDescent="0.25">
      <c r="A149" s="14" t="s">
        <v>689</v>
      </c>
      <c r="B149" s="14" t="s">
        <v>690</v>
      </c>
    </row>
    <row r="150" spans="1:2" ht="29.25" customHeight="1" x14ac:dyDescent="0.25">
      <c r="A150" s="14"/>
      <c r="B150" s="14"/>
    </row>
    <row r="151" spans="1:2" ht="29.25" customHeight="1" x14ac:dyDescent="0.25">
      <c r="A151" s="14" t="s">
        <v>158</v>
      </c>
      <c r="B151" s="14" t="s">
        <v>99</v>
      </c>
    </row>
    <row r="152" spans="1:2" ht="29.25" customHeight="1" x14ac:dyDescent="0.25">
      <c r="A152" s="14" t="s">
        <v>159</v>
      </c>
      <c r="B152" s="14" t="s">
        <v>103</v>
      </c>
    </row>
    <row r="153" spans="1:2" ht="29.25" customHeight="1" x14ac:dyDescent="0.25">
      <c r="A153" s="14" t="s">
        <v>160</v>
      </c>
      <c r="B153" s="14" t="s">
        <v>109</v>
      </c>
    </row>
    <row r="154" spans="1:2" ht="29.25" customHeight="1" x14ac:dyDescent="0.25">
      <c r="A154" s="14" t="s">
        <v>161</v>
      </c>
      <c r="B154" s="14" t="s">
        <v>111</v>
      </c>
    </row>
    <row r="155" spans="1:2" ht="29.25" customHeight="1" x14ac:dyDescent="0.25">
      <c r="A155" s="14" t="s">
        <v>186</v>
      </c>
      <c r="B155" s="14" t="s">
        <v>187</v>
      </c>
    </row>
    <row r="156" spans="1:2" ht="29.25" customHeight="1" x14ac:dyDescent="0.25">
      <c r="A156" s="14" t="s">
        <v>239</v>
      </c>
      <c r="B156" s="14" t="s">
        <v>242</v>
      </c>
    </row>
    <row r="157" spans="1:2" ht="29.25" customHeight="1" x14ac:dyDescent="0.25">
      <c r="A157" s="14" t="s">
        <v>440</v>
      </c>
      <c r="B157" s="14" t="s">
        <v>441</v>
      </c>
    </row>
    <row r="158" spans="1:2" ht="29.25" customHeight="1" x14ac:dyDescent="0.25">
      <c r="A158" s="14" t="s">
        <v>443</v>
      </c>
      <c r="B158" s="14" t="s">
        <v>444</v>
      </c>
    </row>
    <row r="159" spans="1:2" ht="29.25" customHeight="1" x14ac:dyDescent="0.25">
      <c r="A159" s="14" t="s">
        <v>604</v>
      </c>
      <c r="B159" s="14" t="s">
        <v>605</v>
      </c>
    </row>
    <row r="160" spans="1:2" ht="29.25" customHeight="1" x14ac:dyDescent="0.25">
      <c r="A160" s="14" t="s">
        <v>702</v>
      </c>
      <c r="B160" s="14" t="s">
        <v>703</v>
      </c>
    </row>
    <row r="161" spans="1:2" ht="29.25" customHeight="1" x14ac:dyDescent="0.25">
      <c r="A161" s="14" t="s">
        <v>779</v>
      </c>
      <c r="B161" s="14" t="s">
        <v>780</v>
      </c>
    </row>
    <row r="162" spans="1:2" ht="29.25" customHeight="1" x14ac:dyDescent="0.25">
      <c r="A162" s="14" t="s">
        <v>826</v>
      </c>
      <c r="B162" s="14" t="s">
        <v>827</v>
      </c>
    </row>
    <row r="163" spans="1:2" ht="29.25" customHeight="1" x14ac:dyDescent="0.25">
      <c r="A163" s="14"/>
      <c r="B163" s="14"/>
    </row>
    <row r="164" spans="1:2" ht="29.25" customHeight="1" x14ac:dyDescent="0.25">
      <c r="A164" s="14" t="s">
        <v>162</v>
      </c>
      <c r="B164" s="14" t="s">
        <v>113</v>
      </c>
    </row>
    <row r="165" spans="1:2" ht="29.25" customHeight="1" x14ac:dyDescent="0.25">
      <c r="A165" s="14" t="s">
        <v>163</v>
      </c>
      <c r="B165" s="14" t="s">
        <v>115</v>
      </c>
    </row>
    <row r="166" spans="1:2" ht="29.25" customHeight="1" x14ac:dyDescent="0.25">
      <c r="A166" s="14" t="s">
        <v>243</v>
      </c>
      <c r="B166" s="14" t="s">
        <v>244</v>
      </c>
    </row>
    <row r="167" spans="1:2" ht="29.25" customHeight="1" x14ac:dyDescent="0.25">
      <c r="A167" s="14"/>
      <c r="B167" s="14"/>
    </row>
    <row r="168" spans="1:2" ht="29.25" customHeight="1" x14ac:dyDescent="0.25">
      <c r="A168" s="14" t="s">
        <v>191</v>
      </c>
      <c r="B168" s="14" t="s">
        <v>279</v>
      </c>
    </row>
    <row r="169" spans="1:2" ht="29.25" customHeight="1" x14ac:dyDescent="0.25">
      <c r="A169" s="14" t="s">
        <v>193</v>
      </c>
      <c r="B169" s="14" t="s">
        <v>280</v>
      </c>
    </row>
    <row r="170" spans="1:2" ht="29.25" customHeight="1" x14ac:dyDescent="0.25">
      <c r="A170" s="14" t="s">
        <v>194</v>
      </c>
      <c r="B170" s="14" t="s">
        <v>534</v>
      </c>
    </row>
    <row r="171" spans="1:2" ht="29.25" customHeight="1" x14ac:dyDescent="0.25">
      <c r="A171" s="14" t="s">
        <v>282</v>
      </c>
      <c r="B171" s="14" t="s">
        <v>280</v>
      </c>
    </row>
    <row r="172" spans="1:2" ht="29.25" customHeight="1" x14ac:dyDescent="0.25">
      <c r="A172" s="14" t="s">
        <v>283</v>
      </c>
      <c r="B172" s="14" t="s">
        <v>413</v>
      </c>
    </row>
    <row r="173" spans="1:2" ht="29.25" customHeight="1" x14ac:dyDescent="0.25">
      <c r="A173" s="14" t="s">
        <v>284</v>
      </c>
      <c r="B173" s="14" t="s">
        <v>285</v>
      </c>
    </row>
    <row r="175" spans="1:2" ht="29.25" customHeight="1" x14ac:dyDescent="0.25">
      <c r="A175" s="14" t="s">
        <v>975</v>
      </c>
      <c r="B175" s="14" t="s">
        <v>974</v>
      </c>
    </row>
  </sheetData>
  <sheetProtection deleteColumns="0" deleteRow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9:H12"/>
  <sheetViews>
    <sheetView workbookViewId="0">
      <selection activeCell="H1" sqref="H1:H1048576"/>
    </sheetView>
  </sheetViews>
  <sheetFormatPr defaultColWidth="9.140625" defaultRowHeight="12" x14ac:dyDescent="0.2"/>
  <cols>
    <col min="1" max="16384" width="9.140625" style="3"/>
  </cols>
  <sheetData>
    <row r="9" spans="8:8" ht="15" x14ac:dyDescent="0.25">
      <c r="H9"/>
    </row>
    <row r="10" spans="8:8" ht="15" x14ac:dyDescent="0.25">
      <c r="H10"/>
    </row>
    <row r="11" spans="8:8" ht="15" x14ac:dyDescent="0.25">
      <c r="H11"/>
    </row>
    <row r="12" spans="8:8" ht="15" x14ac:dyDescent="0.25">
      <c r="H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sqref="A1:XFD1048576"/>
    </sheetView>
  </sheetViews>
  <sheetFormatPr defaultRowHeight="15" x14ac:dyDescent="0.25"/>
  <sheetData>
    <row r="1" spans="1:14" x14ac:dyDescent="0.25">
      <c r="A1" s="8"/>
      <c r="N1" s="4"/>
    </row>
    <row r="2" spans="1:14" x14ac:dyDescent="0.25">
      <c r="A2" s="9"/>
      <c r="N2" s="4"/>
    </row>
    <row r="3" spans="1:14" x14ac:dyDescent="0.25">
      <c r="A3" s="2"/>
      <c r="N3" s="4"/>
    </row>
    <row r="4" spans="1:14" x14ac:dyDescent="0.25">
      <c r="A4" s="2"/>
      <c r="N4" s="5"/>
    </row>
    <row r="5" spans="1:14" x14ac:dyDescent="0.25">
      <c r="A5" s="2"/>
      <c r="N5" s="5"/>
    </row>
    <row r="6" spans="1:14" x14ac:dyDescent="0.25">
      <c r="A6" s="2"/>
      <c r="N6" s="5"/>
    </row>
    <row r="7" spans="1:14" x14ac:dyDescent="0.25">
      <c r="A7" s="2"/>
      <c r="N7" s="4"/>
    </row>
    <row r="8" spans="1:14" x14ac:dyDescent="0.25">
      <c r="A8" s="2"/>
      <c r="N8" s="4"/>
    </row>
    <row r="9" spans="1:14" x14ac:dyDescent="0.25">
      <c r="A9" s="2"/>
      <c r="N9" s="4"/>
    </row>
    <row r="10" spans="1:14" x14ac:dyDescent="0.25">
      <c r="A10" s="2"/>
      <c r="N10" s="4"/>
    </row>
    <row r="11" spans="1:14" x14ac:dyDescent="0.25">
      <c r="A11" s="2"/>
      <c r="N11" s="4"/>
    </row>
    <row r="12" spans="1:14" x14ac:dyDescent="0.25">
      <c r="A12" s="2"/>
      <c r="N12" s="4"/>
    </row>
    <row r="13" spans="1:14" x14ac:dyDescent="0.25">
      <c r="A13" s="2"/>
      <c r="N13" s="6"/>
    </row>
    <row r="14" spans="1:14" x14ac:dyDescent="0.25">
      <c r="A14" s="2"/>
      <c r="N14" s="6"/>
    </row>
    <row r="15" spans="1:14" x14ac:dyDescent="0.25">
      <c r="A15" s="2"/>
      <c r="N15" s="6"/>
    </row>
    <row r="16" spans="1:14" x14ac:dyDescent="0.25">
      <c r="A16" s="2"/>
      <c r="N16" s="7"/>
    </row>
    <row r="17" spans="1:14" x14ac:dyDescent="0.25">
      <c r="A17" s="2"/>
      <c r="N17" s="7"/>
    </row>
    <row r="18" spans="1:14" x14ac:dyDescent="0.25">
      <c r="A18" s="2"/>
      <c r="N18" s="7"/>
    </row>
    <row r="19" spans="1:14" x14ac:dyDescent="0.25">
      <c r="A19" s="2"/>
      <c r="N19" s="7"/>
    </row>
    <row r="20" spans="1:14" x14ac:dyDescent="0.25">
      <c r="A20" s="2"/>
      <c r="N20" s="7"/>
    </row>
    <row r="21" spans="1:14" x14ac:dyDescent="0.25">
      <c r="A21" s="2"/>
      <c r="N21" s="7"/>
    </row>
    <row r="22" spans="1:14" x14ac:dyDescent="0.25">
      <c r="A22" s="8"/>
    </row>
    <row r="23" spans="1:14" x14ac:dyDescent="0.25">
      <c r="A23" s="1"/>
    </row>
    <row r="24" spans="1:14" x14ac:dyDescent="0.25">
      <c r="A24" s="1"/>
    </row>
    <row r="25" spans="1:14" x14ac:dyDescent="0.25">
      <c r="A25" s="1"/>
    </row>
    <row r="26" spans="1:14" x14ac:dyDescent="0.25">
      <c r="A26"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3" sqref="A1:H13"/>
    </sheetView>
  </sheetViews>
  <sheetFormatPr defaultRowHeight="15" x14ac:dyDescent="0.25"/>
  <sheetData/>
  <sortState ref="B1:B26">
    <sortCondition ref="B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Έγγραφο" ma:contentTypeID="0x010100ECDDDAFF6CA6494BB9A76D6EF082445F" ma:contentTypeVersion="1" ma:contentTypeDescription="Δημιουργία νέου εγγράφου" ma:contentTypeScope="" ma:versionID="c4f59b79303d18c968b6dd5a4da34f49">
  <xsd:schema xmlns:xsd="http://www.w3.org/2001/XMLSchema" xmlns:xs="http://www.w3.org/2001/XMLSchema" xmlns:p="http://schemas.microsoft.com/office/2006/metadata/properties" xmlns:ns1="http://schemas.microsoft.com/sharepoint/v3" targetNamespace="http://schemas.microsoft.com/office/2006/metadata/properties" ma:root="true" ma:fieldsID="411b4437d7e41913fd45395c41a8907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Ημερομηνία έναρξης χρονοδιαγράμματος" ma:description="" ma:hidden="true" ma:internalName="PublishingStartDate">
      <xsd:simpleType>
        <xsd:restriction base="dms:Unknown"/>
      </xsd:simpleType>
    </xsd:element>
    <xsd:element name="PublishingExpirationDate" ma:index="9" nillable="true" ma:displayName="Ημερομηνία λήξης χρονοδιαγράμματος"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Τύπος περιεχομένου"/>
        <xsd:element ref="dc:title" minOccurs="0" maxOccurs="1" ma:index="4" ma:displayName="Τίτλο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CD8683C-4DED-4660-AEE1-74EE0C843CEC}"/>
</file>

<file path=customXml/itemProps2.xml><?xml version="1.0" encoding="utf-8"?>
<ds:datastoreItem xmlns:ds="http://schemas.openxmlformats.org/officeDocument/2006/customXml" ds:itemID="{32CE074F-82C0-47A0-91AA-9A2E1B2E07B9}"/>
</file>

<file path=customXml/itemProps3.xml><?xml version="1.0" encoding="utf-8"?>
<ds:datastoreItem xmlns:ds="http://schemas.openxmlformats.org/officeDocument/2006/customXml" ds:itemID="{15F686EB-043C-49D1-8AF7-DD355265F6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8</vt:i4>
      </vt:variant>
      <vt:variant>
        <vt:lpstr>Περιοχές με ονόματα</vt:lpstr>
      </vt:variant>
      <vt:variant>
        <vt:i4>1</vt:i4>
      </vt:variant>
    </vt:vector>
  </HeadingPairs>
  <TitlesOfParts>
    <vt:vector size="9" baseType="lpstr">
      <vt:lpstr>pivot πρ-μου δρασεων</vt:lpstr>
      <vt:lpstr>καθετοι τομείς</vt:lpstr>
      <vt:lpstr>εξειδίκευση έτους 2022</vt:lpstr>
      <vt:lpstr>ΕΡΓΑ _με 26η</vt:lpstr>
      <vt:lpstr>κδ</vt:lpstr>
      <vt:lpstr>Φύλλο1</vt:lpstr>
      <vt:lpstr>Φύλλο2</vt:lpstr>
      <vt:lpstr>Φύλλο4</vt:lpstr>
      <vt:lpstr>'ΕΡΓΑ _με 26η'!Print_Area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ΟΛΓΑ ΦΩΤΙΟΥ</dc:creator>
  <cp:lastModifiedBy>ΦΩΤΙΟΥ ΟΛΓΑ</cp:lastModifiedBy>
  <cp:lastPrinted>2022-06-08T10:26:17Z</cp:lastPrinted>
  <dcterms:created xsi:type="dcterms:W3CDTF">2015-09-14T10:57:44Z</dcterms:created>
  <dcterms:modified xsi:type="dcterms:W3CDTF">2023-04-10T11:21:09Z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0x010100ECDDDAFF6CA6494BB9A76D6EF082445F</vt:lpwstr>
  </property>
</Properties>
</file>